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mc:AlternateContent xmlns:mc="http://schemas.openxmlformats.org/markup-compatibility/2006">
    <mc:Choice Requires="x15">
      <x15ac:absPath xmlns:x15ac="http://schemas.microsoft.com/office/spreadsheetml/2010/11/ac" url="https://climandcomorg.sharepoint.com/sites/Projects_ClimCom/Shared Documents/2024_Mercator_MSFW/02_Work_packages - put resources here!/Projektplan/2026 Projektplan Transitionsphase/Maßnahmenleitfaden/"/>
    </mc:Choice>
  </mc:AlternateContent>
  <xr:revisionPtr revIDLastSave="1194" documentId="8_{FA3AEAC1-A238-C446-9B36-C9FEA12E122E}" xr6:coauthVersionLast="47" xr6:coauthVersionMax="47" xr10:uidLastSave="{693A87DF-1BB9-B845-9311-FFEF3217531F}"/>
  <bookViews>
    <workbookView xWindow="0" yWindow="600" windowWidth="28800" windowHeight="16300" activeTab="2" xr2:uid="{645E47FF-4A6B-6B4C-9C22-AA288E6F79DB}"/>
  </bookViews>
  <sheets>
    <sheet name="Anleitung" sheetId="3" r:id="rId1"/>
    <sheet name="Dashboard" sheetId="2" r:id="rId2"/>
    <sheet name="Bewertung" sheetId="1" r:id="rId3"/>
    <sheet name="KI-Prompts" sheetId="4" r:id="rId4"/>
    <sheet name="Kategorien" sheetId="5" state="hidden" r:id="rId5"/>
  </sheets>
  <definedNames>
    <definedName name="_xlnm._FilterDatabase" localSheetId="1" hidden="1">Dashboard!$B$6:$H$106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3" i="1" l="1"/>
  <c r="AF13" i="1"/>
  <c r="AF14" i="1"/>
  <c r="AE13" i="1"/>
  <c r="AE14" i="1"/>
  <c r="AD13" i="1"/>
  <c r="AD14" i="1"/>
  <c r="AG13" i="1"/>
  <c r="N13" i="1"/>
  <c r="T12" i="1"/>
  <c r="Q13" i="1"/>
  <c r="Q14"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AG14"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Q12" i="1"/>
  <c r="N12" i="1"/>
  <c r="AD12"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10" i="1"/>
  <c r="AD111" i="1"/>
  <c r="AD112" i="1"/>
  <c r="AE12" i="1"/>
  <c r="F7" i="2" s="1"/>
  <c r="AG15" i="1"/>
  <c r="H8" i="2" s="1"/>
  <c r="AG16" i="1"/>
  <c r="H9" i="2" s="1"/>
  <c r="AG17" i="1"/>
  <c r="H10" i="2" s="1"/>
  <c r="AG18" i="1"/>
  <c r="H11" i="2" s="1"/>
  <c r="AG19" i="1"/>
  <c r="H12" i="2" s="1"/>
  <c r="AG20" i="1"/>
  <c r="H13" i="2" s="1"/>
  <c r="AG21" i="1"/>
  <c r="H14" i="2" s="1"/>
  <c r="AG22" i="1"/>
  <c r="H15" i="2" s="1"/>
  <c r="AG23" i="1"/>
  <c r="H16" i="2" s="1"/>
  <c r="AG24" i="1"/>
  <c r="H17" i="2" s="1"/>
  <c r="AG25" i="1"/>
  <c r="H18" i="2" s="1"/>
  <c r="AG26" i="1"/>
  <c r="H19" i="2" s="1"/>
  <c r="AG27" i="1"/>
  <c r="H20" i="2" s="1"/>
  <c r="AG28" i="1"/>
  <c r="H21" i="2" s="1"/>
  <c r="AG29" i="1"/>
  <c r="H22" i="2" s="1"/>
  <c r="AG30" i="1"/>
  <c r="H23" i="2" s="1"/>
  <c r="AG31" i="1"/>
  <c r="H24" i="2" s="1"/>
  <c r="AG32" i="1"/>
  <c r="H25" i="2" s="1"/>
  <c r="AG33" i="1"/>
  <c r="H26" i="2" s="1"/>
  <c r="AG34" i="1"/>
  <c r="H27" i="2" s="1"/>
  <c r="AG35" i="1"/>
  <c r="H28" i="2" s="1"/>
  <c r="AG36" i="1"/>
  <c r="H29" i="2" s="1"/>
  <c r="AG37" i="1"/>
  <c r="H30" i="2" s="1"/>
  <c r="AG38" i="1"/>
  <c r="H31" i="2" s="1"/>
  <c r="AG39" i="1"/>
  <c r="H32" i="2" s="1"/>
  <c r="AG40" i="1"/>
  <c r="H33" i="2" s="1"/>
  <c r="AG41" i="1"/>
  <c r="H34" i="2" s="1"/>
  <c r="AG42" i="1"/>
  <c r="H35" i="2" s="1"/>
  <c r="AG43" i="1"/>
  <c r="H36" i="2" s="1"/>
  <c r="AG44" i="1"/>
  <c r="H37" i="2" s="1"/>
  <c r="AG45" i="1"/>
  <c r="AG46" i="1"/>
  <c r="AG47" i="1"/>
  <c r="AG48" i="1"/>
  <c r="AG49" i="1"/>
  <c r="AG50" i="1"/>
  <c r="AG51" i="1"/>
  <c r="AG52" i="1"/>
  <c r="AG53" i="1"/>
  <c r="AG54" i="1"/>
  <c r="AG55" i="1"/>
  <c r="AG56" i="1"/>
  <c r="AG57" i="1"/>
  <c r="AG58" i="1"/>
  <c r="AG59" i="1"/>
  <c r="AG60" i="1"/>
  <c r="AG61" i="1"/>
  <c r="AG62" i="1"/>
  <c r="AG63" i="1"/>
  <c r="AG64" i="1"/>
  <c r="AG65" i="1"/>
  <c r="AG66" i="1"/>
  <c r="AG67" i="1"/>
  <c r="AG68" i="1"/>
  <c r="AG69" i="1"/>
  <c r="AG70" i="1"/>
  <c r="AG71" i="1"/>
  <c r="AG72" i="1"/>
  <c r="AG73" i="1"/>
  <c r="AG74" i="1"/>
  <c r="AG75" i="1"/>
  <c r="AG76" i="1"/>
  <c r="AG77" i="1"/>
  <c r="AG78" i="1"/>
  <c r="AG79" i="1"/>
  <c r="AG80" i="1"/>
  <c r="AG81" i="1"/>
  <c r="AG82" i="1"/>
  <c r="AG83" i="1"/>
  <c r="AG84" i="1"/>
  <c r="AG85" i="1"/>
  <c r="AG86" i="1"/>
  <c r="AG87" i="1"/>
  <c r="AG88" i="1"/>
  <c r="AG89" i="1"/>
  <c r="AG90" i="1"/>
  <c r="AG91" i="1"/>
  <c r="AG92" i="1"/>
  <c r="AG93" i="1"/>
  <c r="AG94" i="1"/>
  <c r="AG95" i="1"/>
  <c r="AG96" i="1"/>
  <c r="AG97" i="1"/>
  <c r="AG98" i="1"/>
  <c r="AG99" i="1"/>
  <c r="AG100" i="1"/>
  <c r="AG101" i="1"/>
  <c r="AG102" i="1"/>
  <c r="AG103" i="1"/>
  <c r="AG104" i="1"/>
  <c r="AG105" i="1"/>
  <c r="AG106" i="1"/>
  <c r="AG107" i="1"/>
  <c r="AG108" i="1"/>
  <c r="AG109" i="1"/>
  <c r="AG110" i="1"/>
  <c r="AG111" i="1"/>
  <c r="AG112"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E15" i="1"/>
  <c r="F8" i="2" s="1"/>
  <c r="AE16" i="1"/>
  <c r="F9" i="2" s="1"/>
  <c r="AE17" i="1"/>
  <c r="F10" i="2" s="1"/>
  <c r="AE18" i="1"/>
  <c r="F11" i="2" s="1"/>
  <c r="AE19" i="1"/>
  <c r="F12" i="2" s="1"/>
  <c r="AE20" i="1"/>
  <c r="F13" i="2" s="1"/>
  <c r="AE21" i="1"/>
  <c r="F14" i="2" s="1"/>
  <c r="AE22" i="1"/>
  <c r="F15" i="2" s="1"/>
  <c r="AE23" i="1"/>
  <c r="F16" i="2" s="1"/>
  <c r="AE24" i="1"/>
  <c r="F17" i="2" s="1"/>
  <c r="AE25" i="1"/>
  <c r="F18" i="2" s="1"/>
  <c r="AE26" i="1"/>
  <c r="F19" i="2" s="1"/>
  <c r="AE27" i="1"/>
  <c r="F20" i="2" s="1"/>
  <c r="AE28" i="1"/>
  <c r="F21" i="2" s="1"/>
  <c r="AE29" i="1"/>
  <c r="F22" i="2" s="1"/>
  <c r="AE30" i="1"/>
  <c r="F23" i="2" s="1"/>
  <c r="AE31" i="1"/>
  <c r="F24" i="2" s="1"/>
  <c r="AE32" i="1"/>
  <c r="F25" i="2" s="1"/>
  <c r="AE33" i="1"/>
  <c r="F26" i="2" s="1"/>
  <c r="AE34" i="1"/>
  <c r="F27" i="2" s="1"/>
  <c r="AE35" i="1"/>
  <c r="F28" i="2" s="1"/>
  <c r="AE36" i="1"/>
  <c r="F29" i="2" s="1"/>
  <c r="AE37" i="1"/>
  <c r="F30" i="2" s="1"/>
  <c r="AE38" i="1"/>
  <c r="F31" i="2" s="1"/>
  <c r="AE39" i="1"/>
  <c r="F32" i="2" s="1"/>
  <c r="AE40" i="1"/>
  <c r="F33" i="2" s="1"/>
  <c r="AE41" i="1"/>
  <c r="F34" i="2" s="1"/>
  <c r="AE42" i="1"/>
  <c r="F35" i="2" s="1"/>
  <c r="AE43" i="1"/>
  <c r="F36" i="2" s="1"/>
  <c r="AE44" i="1"/>
  <c r="F37" i="2" s="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10" i="1"/>
  <c r="AE111" i="1"/>
  <c r="AE112" i="1"/>
  <c r="AG12" i="1"/>
  <c r="H7" i="2" s="1"/>
  <c r="AF12" i="1"/>
  <c r="AC15" i="1"/>
  <c r="G8" i="2" s="1"/>
  <c r="AC16" i="1"/>
  <c r="G9" i="2" s="1"/>
  <c r="AC17" i="1"/>
  <c r="G10" i="2" s="1"/>
  <c r="AC18" i="1"/>
  <c r="G11" i="2" s="1"/>
  <c r="AC19" i="1"/>
  <c r="G12" i="2" s="1"/>
  <c r="AC20" i="1"/>
  <c r="G13" i="2" s="1"/>
  <c r="AC21" i="1"/>
  <c r="G14" i="2" s="1"/>
  <c r="AC22" i="1"/>
  <c r="G15" i="2" s="1"/>
  <c r="AC23" i="1"/>
  <c r="G16" i="2" s="1"/>
  <c r="AC24" i="1"/>
  <c r="G17" i="2" s="1"/>
  <c r="AC25" i="1"/>
  <c r="G18" i="2" s="1"/>
  <c r="AC26" i="1"/>
  <c r="G19" i="2" s="1"/>
  <c r="AC27" i="1"/>
  <c r="G20" i="2" s="1"/>
  <c r="AC28" i="1"/>
  <c r="G21" i="2" s="1"/>
  <c r="AC29" i="1"/>
  <c r="G22" i="2" s="1"/>
  <c r="AC30" i="1"/>
  <c r="G23" i="2" s="1"/>
  <c r="AC31" i="1"/>
  <c r="G24" i="2" s="1"/>
  <c r="AC32" i="1"/>
  <c r="G25" i="2" s="1"/>
  <c r="AC33" i="1"/>
  <c r="G26" i="2" s="1"/>
  <c r="AC34" i="1"/>
  <c r="G27" i="2" s="1"/>
  <c r="AC35" i="1"/>
  <c r="G28" i="2" s="1"/>
  <c r="AC36" i="1"/>
  <c r="G29" i="2" s="1"/>
  <c r="AC37" i="1"/>
  <c r="G30" i="2" s="1"/>
  <c r="AC38" i="1"/>
  <c r="G31" i="2" s="1"/>
  <c r="AC39" i="1"/>
  <c r="G32" i="2" s="1"/>
  <c r="AC40" i="1"/>
  <c r="G33" i="2" s="1"/>
  <c r="AC41" i="1"/>
  <c r="G34" i="2" s="1"/>
  <c r="AC42" i="1"/>
  <c r="G35" i="2" s="1"/>
  <c r="AC43" i="1"/>
  <c r="G36" i="2" s="1"/>
  <c r="AC44" i="1"/>
  <c r="G37" i="2" s="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2" i="1"/>
  <c r="G7" i="2" s="1"/>
  <c r="D8" i="2"/>
  <c r="D9" i="2"/>
  <c r="D10" i="2"/>
  <c r="D11" i="2"/>
  <c r="D12" i="2"/>
  <c r="D13" i="2"/>
  <c r="D14" i="2"/>
  <c r="D15" i="2"/>
  <c r="D16" i="2"/>
  <c r="D17" i="2"/>
  <c r="D7" i="2"/>
  <c r="C8" i="2"/>
  <c r="C9" i="2"/>
  <c r="C10" i="2"/>
  <c r="C11" i="2"/>
  <c r="C12" i="2"/>
  <c r="C13" i="2"/>
  <c r="C14" i="2"/>
  <c r="C15" i="2"/>
  <c r="C16" i="2"/>
  <c r="C17" i="2"/>
  <c r="C7" i="2"/>
  <c r="W14" i="1" l="1"/>
  <c r="X14" i="1" s="1"/>
  <c r="W13" i="1"/>
  <c r="X13" i="1" s="1"/>
  <c r="W80" i="1"/>
  <c r="X80" i="1" s="1"/>
  <c r="W93" i="1"/>
  <c r="X93" i="1" s="1"/>
  <c r="W45" i="1"/>
  <c r="X45" i="1" s="1"/>
  <c r="W21" i="1"/>
  <c r="E14" i="2" s="1"/>
  <c r="W112" i="1"/>
  <c r="X112" i="1" s="1"/>
  <c r="W100" i="1"/>
  <c r="X100" i="1" s="1"/>
  <c r="W88" i="1"/>
  <c r="X88" i="1" s="1"/>
  <c r="W76" i="1"/>
  <c r="X76" i="1" s="1"/>
  <c r="W64" i="1"/>
  <c r="X64" i="1" s="1"/>
  <c r="W52" i="1"/>
  <c r="X52" i="1" s="1"/>
  <c r="W40" i="1"/>
  <c r="X40" i="1" s="1"/>
  <c r="W28" i="1"/>
  <c r="X28" i="1" s="1"/>
  <c r="W16" i="1"/>
  <c r="E9" i="2" s="1"/>
  <c r="W92" i="1"/>
  <c r="X92" i="1" s="1"/>
  <c r="W26" i="1"/>
  <c r="X26" i="1" s="1"/>
  <c r="W110" i="1"/>
  <c r="X110" i="1" s="1"/>
  <c r="W98" i="1"/>
  <c r="X98" i="1" s="1"/>
  <c r="W86" i="1"/>
  <c r="X86" i="1" s="1"/>
  <c r="W74" i="1"/>
  <c r="X74" i="1" s="1"/>
  <c r="W62" i="1"/>
  <c r="X62" i="1" s="1"/>
  <c r="W50" i="1"/>
  <c r="X50" i="1" s="1"/>
  <c r="W38" i="1"/>
  <c r="X38" i="1" s="1"/>
  <c r="W109" i="1"/>
  <c r="X109" i="1" s="1"/>
  <c r="W97" i="1"/>
  <c r="X97" i="1" s="1"/>
  <c r="W85" i="1"/>
  <c r="X85" i="1" s="1"/>
  <c r="W73" i="1"/>
  <c r="X73" i="1" s="1"/>
  <c r="W61" i="1"/>
  <c r="X61" i="1" s="1"/>
  <c r="W49" i="1"/>
  <c r="X49" i="1" s="1"/>
  <c r="W37" i="1"/>
  <c r="X37" i="1" s="1"/>
  <c r="W25" i="1"/>
  <c r="X25" i="1" s="1"/>
  <c r="W20" i="1"/>
  <c r="E13" i="2" s="1"/>
  <c r="W81" i="1"/>
  <c r="X81" i="1" s="1"/>
  <c r="W77" i="1"/>
  <c r="X77" i="1" s="1"/>
  <c r="W17" i="1"/>
  <c r="X17" i="1" s="1"/>
  <c r="W108" i="1"/>
  <c r="X108" i="1" s="1"/>
  <c r="W96" i="1"/>
  <c r="X96" i="1" s="1"/>
  <c r="W84" i="1"/>
  <c r="X84" i="1" s="1"/>
  <c r="W72" i="1"/>
  <c r="X72" i="1" s="1"/>
  <c r="W60" i="1"/>
  <c r="X60" i="1" s="1"/>
  <c r="W48" i="1"/>
  <c r="X48" i="1" s="1"/>
  <c r="W36" i="1"/>
  <c r="X36" i="1" s="1"/>
  <c r="W24" i="1"/>
  <c r="X24" i="1" s="1"/>
  <c r="W89" i="1"/>
  <c r="X89" i="1" s="1"/>
  <c r="W65" i="1"/>
  <c r="X65" i="1" s="1"/>
  <c r="W29" i="1"/>
  <c r="X29" i="1" s="1"/>
  <c r="W95" i="1"/>
  <c r="X95" i="1" s="1"/>
  <c r="W71" i="1"/>
  <c r="X71" i="1" s="1"/>
  <c r="W47" i="1"/>
  <c r="X47" i="1" s="1"/>
  <c r="W23" i="1"/>
  <c r="X23" i="1" s="1"/>
  <c r="W105" i="1"/>
  <c r="X105" i="1" s="1"/>
  <c r="W33" i="1"/>
  <c r="X33" i="1" s="1"/>
  <c r="W69" i="1"/>
  <c r="X69" i="1" s="1"/>
  <c r="W53" i="1"/>
  <c r="X53" i="1" s="1"/>
  <c r="W41" i="1"/>
  <c r="X41" i="1" s="1"/>
  <c r="W68" i="1"/>
  <c r="X68" i="1" s="1"/>
  <c r="W107" i="1"/>
  <c r="X107" i="1" s="1"/>
  <c r="W83" i="1"/>
  <c r="X83" i="1" s="1"/>
  <c r="W59" i="1"/>
  <c r="X59" i="1" s="1"/>
  <c r="W35" i="1"/>
  <c r="X35" i="1" s="1"/>
  <c r="W104" i="1"/>
  <c r="X104" i="1" s="1"/>
  <c r="W44" i="1"/>
  <c r="X44" i="1" s="1"/>
  <c r="W32" i="1"/>
  <c r="X32" i="1" s="1"/>
  <c r="W57" i="1"/>
  <c r="X57" i="1" s="1"/>
  <c r="W56" i="1"/>
  <c r="X56" i="1" s="1"/>
  <c r="W63" i="1"/>
  <c r="X63" i="1" s="1"/>
  <c r="W94" i="1"/>
  <c r="X94" i="1" s="1"/>
  <c r="W82" i="1"/>
  <c r="X82" i="1" s="1"/>
  <c r="W70" i="1"/>
  <c r="X70" i="1" s="1"/>
  <c r="W58" i="1"/>
  <c r="X58" i="1" s="1"/>
  <c r="W46" i="1"/>
  <c r="X46" i="1" s="1"/>
  <c r="W34" i="1"/>
  <c r="X34" i="1" s="1"/>
  <c r="W22" i="1"/>
  <c r="E15" i="2" s="1"/>
  <c r="W87" i="1"/>
  <c r="X87" i="1" s="1"/>
  <c r="W39" i="1"/>
  <c r="X39" i="1" s="1"/>
  <c r="W106" i="1"/>
  <c r="X106" i="1" s="1"/>
  <c r="W75" i="1"/>
  <c r="X75" i="1" s="1"/>
  <c r="W27" i="1"/>
  <c r="X27" i="1" s="1"/>
  <c r="W99" i="1"/>
  <c r="X99" i="1" s="1"/>
  <c r="W51" i="1"/>
  <c r="X51" i="1" s="1"/>
  <c r="W15" i="1"/>
  <c r="X15" i="1" s="1"/>
  <c r="W103" i="1"/>
  <c r="X103" i="1" s="1"/>
  <c r="W91" i="1"/>
  <c r="X91" i="1" s="1"/>
  <c r="W79" i="1"/>
  <c r="X79" i="1" s="1"/>
  <c r="W67" i="1"/>
  <c r="X67" i="1" s="1"/>
  <c r="W55" i="1"/>
  <c r="X55" i="1" s="1"/>
  <c r="W43" i="1"/>
  <c r="X43" i="1" s="1"/>
  <c r="W31" i="1"/>
  <c r="X31" i="1" s="1"/>
  <c r="W19" i="1"/>
  <c r="E12" i="2" s="1"/>
  <c r="W111" i="1"/>
  <c r="X111" i="1" s="1"/>
  <c r="W102" i="1"/>
  <c r="X102" i="1" s="1"/>
  <c r="W90" i="1"/>
  <c r="X90" i="1" s="1"/>
  <c r="W78" i="1"/>
  <c r="X78" i="1" s="1"/>
  <c r="W66" i="1"/>
  <c r="X66" i="1" s="1"/>
  <c r="W54" i="1"/>
  <c r="X54" i="1" s="1"/>
  <c r="W42" i="1"/>
  <c r="X42" i="1" s="1"/>
  <c r="W30" i="1"/>
  <c r="X30" i="1" s="1"/>
  <c r="W18" i="1"/>
  <c r="E11" i="2" s="1"/>
  <c r="W12" i="1"/>
  <c r="X12" i="1" s="1"/>
  <c r="W101" i="1"/>
  <c r="X101" i="1" s="1"/>
  <c r="X21" i="1"/>
  <c r="X20" i="1" l="1"/>
  <c r="E7" i="2"/>
  <c r="X16" i="1"/>
  <c r="E10" i="2"/>
  <c r="E16" i="2"/>
  <c r="E17" i="2"/>
  <c r="E8" i="2"/>
  <c r="X22" i="1"/>
  <c r="X19" i="1"/>
  <c r="X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Kaspar</author>
  </authors>
  <commentList>
    <comment ref="F6" authorId="0" shapeId="0" xr:uid="{9F5EA3A0-7318-4EB4-A81F-3C526650AC93}">
      <text>
        <r>
          <rPr>
            <b/>
            <sz val="9"/>
            <color rgb="FF000000"/>
            <rFont val="Tahoma"/>
            <family val="2"/>
          </rPr>
          <t>ROI (Return on Investment)</t>
        </r>
        <r>
          <rPr>
            <sz val="9"/>
            <color rgb="FF000000"/>
            <rFont val="Tahoma"/>
            <family val="2"/>
          </rPr>
          <t xml:space="preserve">
</t>
        </r>
        <r>
          <rPr>
            <sz val="9"/>
            <color rgb="FF000000"/>
            <rFont val="Tahoma"/>
            <family val="2"/>
          </rPr>
          <t>Zeigt das Verhältnis zwischen finanziellen Nutzen einer Maßnahme und den eingesetzten Investitionskosten. Ein höherer ROI bedeutet eine wirtschaftlich attraktivere Maßnahme.</t>
        </r>
      </text>
    </comment>
    <comment ref="H6" authorId="0" shapeId="0" xr:uid="{C002CE7E-A964-42C2-B337-9606E543C5DF}">
      <text>
        <r>
          <rPr>
            <b/>
            <sz val="9"/>
            <color rgb="FF000000"/>
            <rFont val="Tahoma"/>
            <family val="2"/>
          </rPr>
          <t>SROI (Social Return on Investment)</t>
        </r>
        <r>
          <rPr>
            <sz val="9"/>
            <color rgb="FF000000"/>
            <rFont val="Tahoma"/>
            <family val="2"/>
          </rPr>
          <t xml:space="preserve">
</t>
        </r>
        <r>
          <rPr>
            <sz val="9"/>
            <color rgb="FF000000"/>
            <rFont val="Tahoma"/>
            <family val="2"/>
          </rPr>
          <t>Erweitert den klassischen ROI um monetarisierte ökologische und gesellschaftliche Wirkungen. Er zeigt, welchen Gesamtmehrwert eine Maßnahme über rein finanzielle Effekte hinaus erzeugt.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Laura Kaspar</author>
    <author>tc={B41470B8-7C35-3045-A043-17127CC7BA7A}</author>
  </authors>
  <commentList>
    <comment ref="V10" authorId="0" shapeId="0" xr:uid="{7E8AA319-0FCF-43AC-9C01-782FD54CA71D}">
      <text>
        <r>
          <rPr>
            <b/>
            <sz val="9"/>
            <color indexed="81"/>
            <rFont val="Tahoma"/>
            <family val="2"/>
          </rPr>
          <t>Laura Kaspar:</t>
        </r>
        <r>
          <rPr>
            <sz val="9"/>
            <color indexed="81"/>
            <rFont val="Tahoma"/>
            <family val="2"/>
          </rPr>
          <t xml:space="preserve">
Kurzfristig (&lt;1 Jahr)  Mittelfristig (1–5 Jahre)  Langfristig (ab 5 Jahre)</t>
        </r>
      </text>
    </comment>
    <comment ref="Y10" authorId="0" shapeId="0" xr:uid="{AA3EABD6-4124-4089-85D3-84315B273A32}">
      <text>
        <r>
          <rPr>
            <b/>
            <sz val="9"/>
            <color indexed="81"/>
            <rFont val="Tahoma"/>
            <family val="2"/>
          </rPr>
          <t>Laura Kaspar:</t>
        </r>
        <r>
          <rPr>
            <sz val="9"/>
            <color indexed="81"/>
            <rFont val="Tahoma"/>
            <family val="2"/>
          </rPr>
          <t xml:space="preserve">
Gesamtheit der einmaligen Kosten</t>
        </r>
      </text>
    </comment>
    <comment ref="Z10" authorId="0" shapeId="0" xr:uid="{1B7240A2-EFED-4C05-9E5C-C345D00B3804}">
      <text>
        <r>
          <rPr>
            <b/>
            <sz val="9"/>
            <color indexed="81"/>
            <rFont val="Tahoma"/>
            <family val="2"/>
          </rPr>
          <t>Laura Kaspar:</t>
        </r>
        <r>
          <rPr>
            <sz val="9"/>
            <color indexed="81"/>
            <rFont val="Tahoma"/>
            <family val="2"/>
          </rPr>
          <t xml:space="preserve">
Bspw. Servicegebühr, Instandhaltung usw.)</t>
        </r>
      </text>
    </comment>
    <comment ref="AI11" authorId="1" shapeId="0" xr:uid="{B41470B8-7C35-3045-A043-17127CC7BA7A}">
      <text>
        <t>[Threaded comment]
Your version of Excel allows you to read this threaded comment; however, any edits to it will get removed if the file is opened in a newer version of Excel. Learn more: https://go.microsoft.com/fwlink/?linkid=870924
Comment:
    Hier sollten noch Anleitungen ergänzt werden</t>
      </text>
    </comment>
  </commentList>
</comments>
</file>

<file path=xl/sharedStrings.xml><?xml version="1.0" encoding="utf-8"?>
<sst xmlns="http://schemas.openxmlformats.org/spreadsheetml/2006/main" count="168" uniqueCount="143">
  <si>
    <t>Nr.</t>
  </si>
  <si>
    <t xml:space="preserve">Bereich </t>
  </si>
  <si>
    <t>Maßnahme</t>
  </si>
  <si>
    <t>Umsetzungs-wert</t>
  </si>
  <si>
    <t>ROI(5)</t>
  </si>
  <si>
    <t>Amortisations-dauer</t>
  </si>
  <si>
    <t>SROI(5)</t>
  </si>
  <si>
    <t>Beispiel</t>
  </si>
  <si>
    <t>Maßnahmen-planung</t>
  </si>
  <si>
    <t>Ausgangspunkt</t>
  </si>
  <si>
    <t>Maßnahmenplanung und Bewertung</t>
  </si>
  <si>
    <t>Finanzierung &amp; Organisation</t>
  </si>
  <si>
    <t>Ansatz</t>
  </si>
  <si>
    <t>Umsetzungswert</t>
  </si>
  <si>
    <t>Wirtschafltichkeit</t>
  </si>
  <si>
    <t xml:space="preserve">Machbarkeit </t>
  </si>
  <si>
    <t>Score</t>
  </si>
  <si>
    <t>Dokumentation</t>
  </si>
  <si>
    <t>Wirksamkeit</t>
  </si>
  <si>
    <t xml:space="preserve">Strategische Relevanz </t>
  </si>
  <si>
    <t>Zeitrahmen</t>
  </si>
  <si>
    <t>Kategorie</t>
  </si>
  <si>
    <t>Finanzierung über Eigenkapital</t>
  </si>
  <si>
    <t>Finanazierung über Fremdkapital</t>
  </si>
  <si>
    <t xml:space="preserve">Förderbarkeit </t>
  </si>
  <si>
    <t>Umsetzungszeitraum</t>
  </si>
  <si>
    <t>Verantwortung</t>
  </si>
  <si>
    <t>Task</t>
  </si>
  <si>
    <t>Themenbereich</t>
  </si>
  <si>
    <t>Wesentliches Thema</t>
  </si>
  <si>
    <t xml:space="preserve">Zuordnung </t>
  </si>
  <si>
    <t>Betroffene Wertschöpfungsstufe</t>
  </si>
  <si>
    <r>
      <rPr>
        <b/>
        <sz val="12"/>
        <color rgb="FF004799"/>
        <rFont val="Source Sans Pro"/>
        <family val="2"/>
      </rPr>
      <t>Kurzbeschreibung</t>
    </r>
    <r>
      <rPr>
        <sz val="12"/>
        <color rgb="FF004799"/>
        <rFont val="Source Sans Pro"/>
        <family val="2"/>
      </rPr>
      <t xml:space="preserve"> </t>
    </r>
  </si>
  <si>
    <t xml:space="preserve">Optional: Konzepteinbindung / Zielorientierung </t>
  </si>
  <si>
    <t>Feasability- Score</t>
  </si>
  <si>
    <t>Optional: Begründung für die Bewertung</t>
  </si>
  <si>
    <t>Impact-Score</t>
  </si>
  <si>
    <t>Strategic-Fit-Score</t>
  </si>
  <si>
    <t>Dauer bis Maßnahme Wirkung entfaltet hat</t>
  </si>
  <si>
    <t>Kombinierte Bewertungen von Machbarkeit, Wirksamkeit und Relevanz</t>
  </si>
  <si>
    <t>Kombination aus Score und Zeithorizont</t>
  </si>
  <si>
    <t xml:space="preserve">Investitionssumme </t>
  </si>
  <si>
    <t xml:space="preserve">Laufende, jährliche Kosten </t>
  </si>
  <si>
    <t>Direkte ökonomische Kosteneinsparung/Gewinn pro Jahr (pro Jahr)</t>
  </si>
  <si>
    <t>Gesellschaftliche(r) Nutzen/ Kosteneinsparung pro Jahr</t>
  </si>
  <si>
    <t xml:space="preserve">Amortisations-dauer </t>
  </si>
  <si>
    <t>ROI nach 3 Jahren</t>
  </si>
  <si>
    <t>ROI nach 5 Jahren</t>
  </si>
  <si>
    <t>ROI nach 10 Jahren</t>
  </si>
  <si>
    <t>SROI nach 5 Jahren</t>
  </si>
  <si>
    <t>Ausführliche Erläuterung</t>
  </si>
  <si>
    <t>Ordne das wesentliche Thema einem übergeordneten Themenbereich zu (z. B. Klima, Biodiversität, Eigene Arbeitskräfte, Governance).</t>
  </si>
  <si>
    <t>Gib den Titel des wesentlichen Themas exakt so an, wie er aus der Wesentlichkeitsanalyse hervorgeht. Dadurch wird eine eindeutige Rückbindung der Maßnahme an die priorisierten Themen sichergestellt.</t>
  </si>
  <si>
    <t>Gib an, auf welcher Stufe der Wertschöpfungskette das wesentliche Thema auftritt (z. B. eigene Geschäftstätigkeit, vor- oder nachgelagerte Wertschöpfung). Dies hilft, den Ansatzpunkt für Maßnahmen gezielt zu bestimmen.</t>
  </si>
  <si>
    <t>Beschreibe in wenigen Sätzen, wie das wesentliche Thema konkret wirkt und warum es relevant ist. Die Kurzbeschreibung schafft ein gemeinsames Verständnis und dient als Referenz für die spätere Maßnahmenbewertung.</t>
  </si>
  <si>
    <t>Formuliere einen kurzen, präzisen Titel, der den Kern der Maßnahme eindeutig beschreibt. Der Titel sollte klar erkennen lassen, was umgesetzt wird.</t>
  </si>
  <si>
    <t>Erläutere sachlich, was im Rahmen der Maßnahme konkret umgesetzt wird. Die Beschreibung soll verständlich machen, wie die Maßnahme funktioniert, ohne sie bereits zu bewerten.</t>
  </si>
  <si>
    <t>Beschreibe, ob und wie die Maßnahme in ein übergeordnetes Konzept, eine Strategie oder ein Ziel eingebettet ist (z. B. Managementansatz nach ESRS). Dies zeigt, wie die Maßnahme strategisch verankert ist und zur Zielerreichung beiträgt.</t>
  </si>
  <si>
    <t>Bewerte, wie realistisch eine wirksame Umsetzung der Maßnahme unter den gegebenen organisatorischen, technischen und externen Rahmenbedingungen ist. Die Bewertung erfolgt anhand der technischen Machbarkeit, der organisationalen Reife und verfügbaren Ressourcen, der Datenverfügbarkeit und Messbarkeit sowie möglicher Abhängigkeiten und externer Risiken</t>
  </si>
  <si>
    <t>Hier dokumentierst du otpional die Begründung für deine Bewertung.</t>
  </si>
  <si>
    <t>Bewerte, in welchem Ausmaß die Maßnahme zur Reduktion oder Vermeidung eines wesentlichen negativen Impacts/Risikos bzw. zur Stärkung positiver Auswirkungen/Chancen beiträgt. Die Bewertung berücksichtigt den konkreten Beitrag der Maßnahme, die Tiefe der erzielten Veränderung, ihre Reichweite entlang der Wertschöpfungskette sowie mögliche Verlagerungs- oder Rebound-Effekte.</t>
  </si>
  <si>
    <t>Bewerte, inwiefern die Maßnahme zentrale strategische, regulatorische oder reputationsbezogene Ziele des Unternehmens unterstützt. Maßgeblich sind dabei ihre regulatorische Relevanz und ihr No-Regret-Charakter, der Bezug zum Kerngeschäft, die Bedeutung für zentrale Stakeholder sowie ihre Skalierbarkeit und Zukunftsfähigkeit.</t>
  </si>
  <si>
    <t>Ordne die Maßnahme danach ein, in welchem Zeitraum ihre wesentliche Wirkung eintritt: kurzfristig (unter 1 Jahr), mittelfristig (1–5 Jahre) oder langfristig (ab 5 Jahre). Die zeitliche Einordnung dient der strategischen Steuerung und Priorisierung von Maßnahmen, nicht der Bewertung ihrer Qualität.</t>
  </si>
  <si>
    <t>Hier werden die Einzelbewertungen zu Wirksamkeit, Umsetzbarkeit und strategischer Relevanz zu einem Gesamtwert zusammengeführt. Der Score dient der Vergleichbarkeit von Maßnahmen und bildet die Grundlage für ihre Einordnung und Priorisierung.</t>
  </si>
  <si>
    <t>Die Kategorie ergibt sich aus der Kombination von Bewertungsscore und Zeithorizont. Sie zeigt, welche Rolle die Maßnahme im Gesamtportfolio einnimmt und unterstützt die strategische Priorisierung und Steuerung.</t>
  </si>
  <si>
    <t>Gib die einmalig anfallenden Kosten für die Umsetzung der Maßnahme an. Beispiel: Anschaffung einer neuen Anlage, externe Beratung oder Implementierungskosten in Höhe von 250.000 €.</t>
  </si>
  <si>
    <t>Erfasse die jährlich wiederkehrenden Kosten der Maßnahme. Beispiel: Wartungs- und Servicekosten von 15.000 € pro Jahr.</t>
  </si>
  <si>
    <t>Gib die jährlich erzielten, direkt monetarisierbaren Einsparungen oder Mehreinnahmen an. Beispiel: Reduzierte Energiekosten von 40.000 € pro Jahr.</t>
  </si>
  <si>
    <t>Schätze den monetarisierten gesellschaftlichen oder ökologischen Nutzen der Maßnahme pro Jahr. Beispiel: CO₂-Einsparungen von 500 t pro Jahr, monetarisiert mit 100 €/t = 50.000 €.</t>
  </si>
  <si>
    <t>Die Amortisationsdauer gibt an, nach welchem Zeitraum sich die Investitionssumme durch jährliche Einsparungen oder Erträge ausgleicht. Beispiel: Amortisation nach 6 Jahren.</t>
  </si>
  <si>
    <t>Der Return on Investment (3) gibt an, in welchem Verhältnis die durch eine Maßnahme erzielten finanziellen Erträge oder Einsparungen zu den eingesetzten Investitionskosten nach 3 Jahren stehen.</t>
  </si>
  <si>
    <t>Der Return on Investment (3) gibt an, in welchem Verhältnis die durch eine Maßnahme erzielten finanziellen Erträge oder Einsparungen zu den eingesetzten Investitionskosten nach 5 Jahren stehen.</t>
  </si>
  <si>
    <t>Der Return on Investment (3) gibt an, in welchem Verhältnis die durch eine Maßnahme erzielten finanziellen Erträge oder Einsparungen zu den eingesetzten Investitionskosten nach 10 Jahren stehen.</t>
  </si>
  <si>
    <t>Der Social Return on Investment gibt an, in welchem Verhältnis der monetarisierte gesellschaftliche und ökologische Nutzen einer Maßnahme zu den dafür eingesetzten Investitionskosten steht.</t>
  </si>
  <si>
    <t>Beispiel #1</t>
  </si>
  <si>
    <t>Klima &amp; Energie</t>
  </si>
  <si>
    <t>Hohe THG-Emissionen durch Fossil-betriebenen Fuhrpark</t>
  </si>
  <si>
    <t>Tatsächliche negative Auswirkung</t>
  </si>
  <si>
    <t>Der Fuhrpark umfasst 135 Diesel- und Benzinbetriebene Autos. Dies wirkt sich, über den Ausstoß von THG, direkt negativ auf den Klimawandel aus.</t>
  </si>
  <si>
    <t>E-Flotte</t>
  </si>
  <si>
    <t>Im Jahr 2027 ist geplant, den gesamten Fuhrpark auf elektronischen Antrieb umzustellen.</t>
  </si>
  <si>
    <t>Klimaanpassungs-Richtlinie</t>
  </si>
  <si>
    <t>Aktuell nicht realistisch umsetzbar</t>
  </si>
  <si>
    <t>Strukturelle Veränderung mit systemischer Wirkung</t>
  </si>
  <si>
    <t>Kritischer strategischer Hebel</t>
  </si>
  <si>
    <t>Kurzfristig</t>
  </si>
  <si>
    <t>Beispiel #2</t>
  </si>
  <si>
    <t>Kreislaufwirtschaft</t>
  </si>
  <si>
    <t>Lebensmittelverluste in eigenen Betriebsabläufen</t>
  </si>
  <si>
    <t>Lebensmittelverluste in den eigenen Betriebsabläufen führen zu vermeidbaren Treibhausgasemissionen, Ressourcenverbrauch und Entsorgungskosten. Da diese Verluste entlang der gesamten Wertschöpfungskette wirken, haben sie direkte Klima- und Effizienzrelevanz. Die Reduktion von Food Waste ist daher ein zentraler Hebel zur Emissionsminderung und zur Verbesserung der betrieblichen Ressourcennutzung.</t>
  </si>
  <si>
    <t>Food-Waste-Monitoring</t>
  </si>
  <si>
    <t>Ressourceneffizienz-Richtlinie</t>
  </si>
  <si>
    <t>Hohe strategische Relevanz</t>
  </si>
  <si>
    <t>Mittelfristig</t>
  </si>
  <si>
    <t>Beispiel #3</t>
  </si>
  <si>
    <t>Messbarer Beitrag, begrenzter Umfang</t>
  </si>
  <si>
    <t>Symbolischer oder marginaler Beitrag</t>
  </si>
  <si>
    <t>Begrenzte Relevanz</t>
  </si>
  <si>
    <r>
      <rPr>
        <b/>
        <sz val="12"/>
        <color theme="1"/>
        <rFont val="Source Sans Pro"/>
        <family val="2"/>
      </rPr>
      <t>Die Matrix visualisiert alle bewerteten Maßnahmen entlang zweier zentraler Entscheidungsdimensionen:</t>
    </r>
    <r>
      <rPr>
        <sz val="12"/>
        <color theme="1"/>
        <rFont val="Source Sans Pro"/>
        <family val="2"/>
      </rPr>
      <t xml:space="preserve">
X-Achse: Umsetzungswert (basierend auf Machbarkeit, Wirksamkeit und strategischer Relevanz)
Y-Achse: Wirtschaftlichkeit (ROI nach 5 Jahren)
Maßnahmen im rechten oberen Quadranten kombinieren eine</t>
    </r>
    <r>
      <rPr>
        <b/>
        <sz val="12"/>
        <color theme="1"/>
        <rFont val="Source Sans Pro"/>
        <family val="2"/>
      </rPr>
      <t xml:space="preserve"> hohe Umsetzbarkeit mit hoher Wirtschaftlichkeit</t>
    </r>
    <r>
      <rPr>
        <sz val="12"/>
        <color theme="1"/>
        <rFont val="Source Sans Pro"/>
        <family val="2"/>
      </rPr>
      <t xml:space="preserve"> und eignen sich daher besonders für eine priorisierte Umsetzung.
Maßnahmen mit hohem Umsetzungswert, aber geringerer Wirtschaftlichkeit können</t>
    </r>
    <r>
      <rPr>
        <b/>
        <sz val="12"/>
        <color theme="1"/>
        <rFont val="Source Sans Pro"/>
        <family val="2"/>
      </rPr>
      <t xml:space="preserve"> strategisch sinnvoll</t>
    </r>
    <r>
      <rPr>
        <sz val="12"/>
        <color theme="1"/>
        <rFont val="Source Sans Pro"/>
        <family val="2"/>
      </rPr>
      <t xml:space="preserve"> sein und sollten</t>
    </r>
    <r>
      <rPr>
        <b/>
        <sz val="12"/>
        <color theme="1"/>
        <rFont val="Source Sans Pro"/>
        <family val="2"/>
      </rPr>
      <t xml:space="preserve"> individuell bewertet </t>
    </r>
    <r>
      <rPr>
        <sz val="12"/>
        <color theme="1"/>
        <rFont val="Source Sans Pro"/>
        <family val="2"/>
      </rPr>
      <t>werden.
Maßnahmen mit hoher Wirtschaftlichkeit, aber niedriger Umsetzbarkeit weisen häufig</t>
    </r>
    <r>
      <rPr>
        <b/>
        <sz val="12"/>
        <color theme="1"/>
        <rFont val="Source Sans Pro"/>
        <family val="2"/>
      </rPr>
      <t xml:space="preserve"> strukturelle Hürden</t>
    </r>
    <r>
      <rPr>
        <sz val="12"/>
        <color theme="1"/>
        <rFont val="Source Sans Pro"/>
        <family val="2"/>
      </rPr>
      <t xml:space="preserve"> auf und können als mittelfristige Entwicklungsoptionen betrachtet werden.</t>
    </r>
  </si>
  <si>
    <t>Maßnahmen-Dashboard</t>
  </si>
  <si>
    <t>Visualisierte Bewertung nach Umsetzbarkeit und Wirtschaftlichkeit</t>
  </si>
  <si>
    <t>Maßnahmenbewertung</t>
  </si>
  <si>
    <t>Dateneingabe und Bewertungsschritte</t>
  </si>
  <si>
    <r>
      <rPr>
        <sz val="18"/>
        <color rgb="FF004799"/>
        <rFont val="Source Sans Pro"/>
        <family val="2"/>
      </rPr>
      <t>Troubleshooting &amp; Unterstützung</t>
    </r>
    <r>
      <rPr>
        <b/>
        <sz val="14"/>
        <color theme="1"/>
        <rFont val="Source Sans Pro"/>
        <family val="2"/>
      </rPr>
      <t xml:space="preserve">
</t>
    </r>
    <r>
      <rPr>
        <b/>
        <sz val="12"/>
        <color rgb="FF004799"/>
        <rFont val="Source Sans Pro"/>
        <family val="2"/>
      </rPr>
      <t>Noch keine Wesentlichkeitsanalyse vorhanden?</t>
    </r>
    <r>
      <rPr>
        <b/>
        <sz val="12"/>
        <color theme="1"/>
        <rFont val="Source Sans Pro"/>
        <family val="2"/>
      </rPr>
      <t xml:space="preserve">
</t>
    </r>
    <r>
      <rPr>
        <sz val="12"/>
        <color theme="1"/>
        <rFont val="Source Sans Pro"/>
        <family val="2"/>
      </rPr>
      <t xml:space="preserve">Das Template kann dennoch genutzt werden. Für bestmögliche Ergebnisse empfiehlt es sich jedoch, zumindest eine pragmatische Themenpriorisierung vorzunehmen. Dafür steht ein speziell entwickelter KI-Prompt zur Verfügung, der in ca. 20–30 Minuten eine strukturierte Themenbasis erstellt.
</t>
    </r>
    <r>
      <rPr>
        <b/>
        <sz val="12"/>
        <color rgb="FF004799"/>
        <rFont val="Source Sans Pro"/>
        <family val="2"/>
      </rPr>
      <t>Noch keine Maßnahmen definiert?</t>
    </r>
    <r>
      <rPr>
        <sz val="12"/>
        <color theme="1"/>
        <rFont val="Source Sans Pro"/>
        <family val="2"/>
      </rPr>
      <t xml:space="preserve">
Maßnahmen sollten idealerweise aus den priorisierten Themen abgeleitet werden. Hilfreich sind:
- Branchenvergleiche
- Wettbewerbsanalysen
- interne Workshops
- KI-gestützte Ideengenerierung (Prompt im Template)</t>
    </r>
  </si>
  <si>
    <r>
      <rPr>
        <sz val="18"/>
        <color rgb="FF004799"/>
        <rFont val="Source Sans Pro"/>
        <family val="2"/>
      </rPr>
      <t xml:space="preserve">Schnellstart zur Wesentlichkeitsanalyse
</t>
    </r>
    <r>
      <rPr>
        <b/>
        <sz val="14"/>
        <color rgb="FF004799"/>
        <rFont val="Source Sans Pro"/>
        <family val="2"/>
      </rPr>
      <t>KI-basierte Themenpriorisierung (DMA-Light | 20–30 Minuten)</t>
    </r>
    <r>
      <rPr>
        <b/>
        <sz val="11"/>
        <color theme="1"/>
        <rFont val="Source Sans Pro"/>
        <family val="2"/>
      </rPr>
      <t xml:space="preserve">
Kopiere den folgenden Prompt in Chat-GPT (ideal 5.2):</t>
    </r>
    <r>
      <rPr>
        <sz val="11"/>
        <color theme="1"/>
        <rFont val="Source Sans Pro"/>
        <family val="2"/>
      </rPr>
      <t xml:space="preserve">
Schnelle doppelte Wesentlichkeitsanalyse (DMA-Light)
Du unterstützt mich bei der Erstellung einer pragmatischen doppelten Wesentlichkeitsanalyse als Arbeitsgrundlage für die Entwicklung und Bewertung von Nachhaltigkeitsmaßnahmen. Ziel ist keine vollständige CSRD-Dokumentation, sondern eine belastbare, nachvollziehbare und anschlussfähige Priorisierung wesentlicher Themen.
Das Vorgehen ist strukturiert, effizient und kombiniert branchenbasierte Ableitungen mit manuellen unternehmensspezifischen Einschätzungen. Bitte halte alle Ergebnisse klar, prägnant und entscheidungsorientiert.
Schritt 1 – Kontextabfrage
Bitte fordere zunächst die folgenden Informationen von mir an:
Branche und ggf. Unterbranche bzw. kurze Beschreibung des Geschäftsmodells
Unternehmensgröße (z. B. KMU, mittelständisch, Konzern)
Zentrale Wertschöpfungsstufen (z. B. eigene Geschäftstätigkeit, Lieferkette, Nutzung, Entsorgung)
Zentrale Regionen der Geschäftstätigkeit
Bereits bekannte Nachhaltigkeitsschwerpunkte, Risiken oder strategische Themen
Themen, die bewusst ausgeschlossen oder aktuell als nicht relevant betrachtet werden
Warte meine Antworten ab, bevor du fortfährst.
Schritt 2 – Branchenbasierte Themenvorauswahl
Erstelle auf Basis der bereitgestellten Kontextinformationen eine erste Vorauswahl relevanter Nachhaltigkeitsthemen.
Orientiere dich an der ESRS-Logik, beschränke dich jedoch auf die aus heutiger Sicht zentralen Themen für diese Branche und dieses Geschäftsmodell.
Stelle die Ergebnisse strukturiert dar mit:
Themenbereich
Wesentliches Thema (Titel)
Kurze branchenlogische Begründung
Erste Einordnung als potenzielle Auswirkung, Risiko oder Chance
Schritt 3 – Integration unternehmensspezifischer Einschätzungen
Bitte fordere mich nun auf, die vorgeschlagenen Themen zu:
bestätigen oder priorisieren,
als weniger relevant einzustufen oder zu streichen,
durch unternehmensspezifische Themen zu ergänzen.
Passe die Themenliste auf Basis meiner Rückmeldung an und erstelle eine konsolidierte Shortlist.
Schritt 4 – Schnelle doppelte Wesentlichkeitsbewertung (DMA-Light)
Bewerte für jedes Thema der konsolidierten Shortlist:
die Impact-Wesentlichkeit (potenzielle Auswirkungen auf Umwelt und Gesellschaft)
die finanzielle Wesentlichkeit (Risiken oder Chancen für das Unternehmen)
Nutze ausschließlich die Kategorien niedrig / mittel / hoch und begründe jede Einstufung kurz und prägnant.
Schritt 5 – Priorisierung der wesentlichen Themen
Identifiziere auf Basis der doppelten Bewertung die Themen, die als wesentlich im engeren Sinne gelten und für die Entwicklung von Maßnahmen priorisiert werden sollten.
Stelle die priorisierten wesentlichen Themen direkt anschlussfähig an ein Maßnahmen-Template dar mit:
Themenbereich
Wesentliches Thema
Zuordnung (Auswirkung, Risiko, Chance)
Betroffene Wertschöpfungsstufe
Kurzbeschreibung der Wirklogik
Ziel ist eine klare, arbeitsfähige Ausgangsbasis für die anschließende Maßnahmenentwicklung und -bewertung.
Arbeitsprinzipien (stillschweigend beachten)
Fokus auf Relevanz statt Vollständigkeit
Klare Trennung zwischen Analyse und Maßnahmenbewertung
Transparente, nachvollziehbare Begründungen
Keine Überquantifizierung, keine Scheingenauigkeit</t>
    </r>
  </si>
  <si>
    <r>
      <rPr>
        <sz val="18"/>
        <color rgb="FF004799"/>
        <rFont val="Source Sans Pro"/>
        <family val="2"/>
      </rPr>
      <t>Schnellstart zur Maßnahmenentwicklung</t>
    </r>
    <r>
      <rPr>
        <b/>
        <sz val="14"/>
        <color rgb="FF004799"/>
        <rFont val="Source Sans Pro"/>
      </rPr>
      <t xml:space="preserve">
KI-basierte Maßnahmenableitung (ca. 15 Minuten)
</t>
    </r>
    <r>
      <rPr>
        <b/>
        <sz val="11"/>
        <color theme="1"/>
        <rFont val="Source Sans Pro"/>
        <family val="2"/>
      </rPr>
      <t>Kopiere den folgenden Prompt in Chat-GPT (ideal 5.2):</t>
    </r>
    <r>
      <rPr>
        <sz val="11"/>
        <color theme="1"/>
        <rFont val="Source Sans Pro"/>
        <family val="2"/>
      </rPr>
      <t xml:space="preserve">
Du unterstützt mich bei der Entwicklung geeigneter Nachhaltigkeitsmaßnahmen auf Basis bereits identifizierter wesentlicher Themen eines Unternehmens.
Ziel ist es, sinnvolle, realistische und thematisch passende Maßnahmen zu generieren, die als Ausgangspunkt für eine spätere Bewertung und Priorisierung dienen.
Der Fokus liegt auf Effizienz und Praxisnähe. Die Maßnahmen sollen nicht bewertet werden. Aspekte wie Wirkung, Umsetzbarkeit oder Wirtschaftlichkeit werden in diesem Schritt nicht eingeschätzt.
Schritt 1 – Kontextaufnahme
Bevor du Maßnahmen entwickelst, fordere bitte zunächst die folgenden Kontextinformationen von mir an:
Branche und ggf. Unterbranche bzw. kurze Beschreibung des Geschäftsmodells
Unternehmensgröße (z. B. KMU, mittelständisch, Konzern)
Zentrale Wertschöpfungsstufen (z. B. eigene Tätigkeit, vorgelagerte Lieferkette, Produktnutzung, Entsorgung)
Zentrale Regionen der Geschäftstätigkeit
Reifegrad des Nachhaltigkeitsmanagements (z. B. erste Schritte, etabliert, strategisch integriert)
Warte meine Antworten ab, bevor du mit der Maßnahmenentwicklung beginnst.
Schritt 2 – Eingang: Wesentliche Themen
Ich stelle dir anschließend eine Liste wesentlicher Themen zur Verfügung, jeweils mit:
Themenbereich
Wesentlichem Thema
Zuordnung (Auswirkung, Risiko, Chance)
Betroffener Wertschöpfungsstufe
Kurzbeschreibung der Wirklogik
Nutze diese Informationen als verbindliche Grundlage für die Maßnahmenableitung.
Schritt 3 – Maßnahmenentwicklung
Entwickle für jedes wesentliche Thema eine überschaubare Anzahl geeigneter Maßnahmen (in der Regel 3–6 pro Thema), die:
logisch an das jeweilige Thema und die Wirklogik anknüpfen,
branchen- und wertschöpfungsspezifisch sind,
unterschiedliche Wirkhebel adressieren (z. B. Governance, Prozesse, Lieferkette, Produkte),
realistisch für das beschriebene Unternehmen erscheinen.
Die Maßnahmen sollen konkret genug sein, um später bewertet zu werden, aber nicht zu detailliert ausgestaltet sein. Vermeide allgemeine oder rein symbolische Maßnahmen.
Output-Format
Stelle die Ergebnisse strukturiert und direkt anschlussfähig an ein Maßnahmen-Template dar. Für jede Maßnahme bitte:
Wesentliches Thema
Maßnahme (Titel)
Kurzbeschreibung der Maßnahme
Optional: Konzepteinbindung / Zielorientierung
(z. B. Strategie, Managementansatz, ESRS-Bezug)
Ordne die Maßnahmen eindeutig dem jeweiligen wesentlichen Thema zu.
Arbeitsprinzipien (stillschweigend beachten)
Fokus auf thematische Passung statt Vollständigkeit
Keine Bewertung, keine Scores, keine Kosten
Branchenlogik nutzen, ohne zu übergeneralisieren
Maßnahmen müssen anschlussfähig an eine strukturierte Bewertung sein</t>
    </r>
  </si>
  <si>
    <t>Kennzeichne, ob das wesentliche Thema eine potenzielle/tatsächliche positive oder negative Auswirkung, ein Risiko oder eine Chance darstellt</t>
  </si>
  <si>
    <r>
      <rPr>
        <sz val="18"/>
        <color rgb="FF004799"/>
        <rFont val="Source Sans Pro"/>
        <family val="2"/>
      </rPr>
      <t>Glossar</t>
    </r>
    <r>
      <rPr>
        <sz val="12"/>
        <color theme="1"/>
        <rFont val="Source Sans Pro"/>
        <family val="2"/>
      </rPr>
      <t xml:space="preserve">
</t>
    </r>
    <r>
      <rPr>
        <b/>
        <sz val="12"/>
        <color rgb="FF004799"/>
        <rFont val="Source Sans Pro"/>
        <family val="2"/>
      </rPr>
      <t>Umsetzungswert</t>
    </r>
    <r>
      <rPr>
        <sz val="12"/>
        <color theme="1"/>
        <rFont val="Source Sans Pro"/>
        <family val="2"/>
      </rPr>
      <t xml:space="preserve">
Gesamtbewertung der Umsetzbarkeit einer Maßnahme (Skala 1–5).
</t>
    </r>
    <r>
      <rPr>
        <sz val="12"/>
        <color rgb="FF004799"/>
        <rFont val="Source Sans Pro"/>
        <family val="2"/>
      </rPr>
      <t xml:space="preserve">
</t>
    </r>
    <r>
      <rPr>
        <b/>
        <sz val="12"/>
        <color rgb="FF004799"/>
        <rFont val="Source Sans Pro"/>
        <family val="2"/>
      </rPr>
      <t>Amortisationsdauer</t>
    </r>
    <r>
      <rPr>
        <sz val="12"/>
        <color rgb="FF004799"/>
        <rFont val="Source Sans Pro"/>
        <family val="2"/>
      </rPr>
      <t xml:space="preserve">
</t>
    </r>
    <r>
      <rPr>
        <sz val="12"/>
        <color theme="1"/>
        <rFont val="Source Sans Pro"/>
        <family val="2"/>
      </rPr>
      <t xml:space="preserve">Zeitspanne, bis sich eine Investition vollständig refinanziert hat.
</t>
    </r>
    <r>
      <rPr>
        <b/>
        <sz val="12"/>
        <color rgb="FF004799"/>
        <rFont val="Source Sans Pro"/>
        <family val="2"/>
      </rPr>
      <t>ROI (3 / 5 / 10)</t>
    </r>
    <r>
      <rPr>
        <sz val="12"/>
        <color theme="1"/>
        <rFont val="Source Sans Pro"/>
        <family val="2"/>
      </rPr>
      <t xml:space="preserve">
Verhältnis von Nutzen zu Investitionskosten über den jeweiligen Zeitraum.
</t>
    </r>
    <r>
      <rPr>
        <b/>
        <sz val="12"/>
        <color rgb="FF004799"/>
        <rFont val="Source Sans Pro"/>
        <family val="2"/>
      </rPr>
      <t>SROI</t>
    </r>
    <r>
      <rPr>
        <sz val="12"/>
        <color theme="1"/>
        <rFont val="Source Sans Pro"/>
        <family val="2"/>
      </rPr>
      <t xml:space="preserve">
Gesamtwert gesellschaftlicher und ökologischer Effekte im Verhältnis zur Investition.</t>
    </r>
  </si>
  <si>
    <t>Kaum strategische Relevanz</t>
  </si>
  <si>
    <t>Mittlere strategische Bedeutung</t>
  </si>
  <si>
    <t>Strategische Relevanz</t>
  </si>
  <si>
    <t>Machbarkeit</t>
  </si>
  <si>
    <t>Hohe Hürden, erhebliche Unsicherheiten</t>
  </si>
  <si>
    <t>Umsetzbar mit gezielten Voraussetzungen</t>
  </si>
  <si>
    <t>Gut umsetzbar, geringe Risiken</t>
  </si>
  <si>
    <t>Sofort umsetzbar, hohe Erfolgswahrscheinlichkeit</t>
  </si>
  <si>
    <t>Geringer Beitrag, punktuel</t>
  </si>
  <si>
    <t>Deutliche, substanzielle Impact-Reduktion</t>
  </si>
  <si>
    <t>Begründung:
- technisch verfügbar (Monitoring-Tools, Waagen, ERP-Anbindung)
- organisatorisch standardisierbar
- geringe regulatorische Hürden
- Pilotprojekte leicht möglich</t>
  </si>
  <si>
    <t>Begründung:
- reduziert reale Emissionen und Ressourcenverbrauch
- wirkt direkt auf Scope-3-Emissionen
- Effekte sind messbar
Warum nicht 4 oder 5?
- betrifft nur eigenen Betrieb
- verändert noch nicht Lieferkette oder Produktionssysteme
- keine strukturelle Transformation</t>
  </si>
  <si>
    <t>Begründung:
- passt zu Klima-, Effizienz- und Kostenzielen
- unterstützt ESRS-Reporting
- verbessert Datenbasis für weitere Maßnahmen
- relevant für Stakeholder &amp; Investoren
Warum nicht 5?
- kein existenzieller Transformationshebel
- verändert Geschäftsmodell nicht grundlegend</t>
  </si>
  <si>
    <t>Ab 2026 wird ein unternehmensweites Monitoring-System entlang der eigenen Betriebsabläufe (z. B. Lagerung, Verarbeitung, Filialbetrieb) eingeführt, um Lebensmittelverluste systematisch zu erfassen und darauf aufbauend Reduktionsmaßnahmen umzusetzen.</t>
  </si>
  <si>
    <t>Products &amp; Services</t>
  </si>
  <si>
    <t>Policies &amp; Conditions (Lieferkette)</t>
  </si>
  <si>
    <t>Betroffene Wertschöpfungskette</t>
  </si>
  <si>
    <t>Engagement strategy</t>
  </si>
  <si>
    <t>Business Operations</t>
  </si>
  <si>
    <t>Darstellung der definierten Maßnahmen, sortiert nach Umsetzungswert (absteigend).</t>
  </si>
  <si>
    <r>
      <rPr>
        <b/>
        <sz val="24"/>
        <color rgb="FF004799"/>
        <rFont val="Source Sans Pro"/>
        <family val="2"/>
      </rPr>
      <t xml:space="preserve">Leitfaden zur Nutzung des Maßnahmen-Templates
</t>
    </r>
    <r>
      <rPr>
        <sz val="18"/>
        <color rgb="FF004799"/>
        <rFont val="Source Sans Pro"/>
        <family val="2"/>
      </rPr>
      <t>Systematische Entwicklung, Bewertung und Priorisierung von Nachhaltigkeitsmaßnahmen</t>
    </r>
    <r>
      <rPr>
        <b/>
        <sz val="12"/>
        <color rgb="FF004799"/>
        <rFont val="Source Sans Pro"/>
        <family val="2"/>
      </rPr>
      <t xml:space="preserve">
</t>
    </r>
    <r>
      <rPr>
        <b/>
        <sz val="14"/>
        <color rgb="FF004799"/>
        <rFont val="Source Sans Pro"/>
        <family val="2"/>
      </rPr>
      <t>Ziel des Templates</t>
    </r>
    <r>
      <rPr>
        <b/>
        <sz val="12"/>
        <color rgb="FF004799"/>
        <rFont val="Source Sans Pro"/>
        <family val="2"/>
      </rPr>
      <t xml:space="preserve">
</t>
    </r>
    <r>
      <rPr>
        <sz val="12"/>
        <rFont val="Source Sans Pro"/>
        <family val="2"/>
      </rPr>
      <t xml:space="preserve">Dieses Template unterstützt Unternehmen dabei, Nachhaltigkeitsmaßnahmen strukturiert zu entwickeln, vergleichbar zu bewerten und strategisch zu priorisieren. Es baut auf den Ergebnissen einer Wesentlichkeitsanalyse auf und dient als Entscheidungsgrundlage für die Auswahl, Steuerung und Planung von Maßnahmen.
Das Template besteht aus vier Tabellenblättern:
  </t>
    </r>
    <r>
      <rPr>
        <b/>
        <sz val="12"/>
        <rFont val="Source Sans Pro"/>
        <family val="2"/>
      </rPr>
      <t>Leitfaden</t>
    </r>
    <r>
      <rPr>
        <sz val="12"/>
        <rFont val="Source Sans Pro"/>
        <family val="2"/>
      </rPr>
      <t xml:space="preserve"> – Überblick, Methodik und Anwendungshinweise
  </t>
    </r>
    <r>
      <rPr>
        <b/>
        <sz val="12"/>
        <rFont val="Source Sans Pro"/>
        <family val="2"/>
      </rPr>
      <t>Dashboard</t>
    </r>
    <r>
      <rPr>
        <sz val="12"/>
        <rFont val="Source Sans Pro"/>
        <family val="2"/>
      </rPr>
      <t xml:space="preserve"> – visuelle Ergebnisübersicht und Priorisierung (auf Basis des Tabellenblatts "Bewertung")
  </t>
    </r>
    <r>
      <rPr>
        <b/>
        <sz val="12"/>
        <rFont val="Source Sans Pro"/>
        <family val="2"/>
      </rPr>
      <t>Bewertung</t>
    </r>
    <r>
      <rPr>
        <sz val="12"/>
        <rFont val="Source Sans Pro"/>
        <family val="2"/>
      </rPr>
      <t xml:space="preserve"> – Arbeitsbereich zur Eingabe und Bewertung der Maßnahmen
Zusätzlich enthält das Tabellenblatt „KI-Prompts“ strukturierte Eingabehilfen zur Unterstützung bei der Themen- und Maßnahmenentwicklung. 
</t>
    </r>
    <r>
      <rPr>
        <i/>
        <sz val="12"/>
        <rFont val="Source Sans Pro"/>
        <family val="2"/>
      </rPr>
      <t>Hinweis</t>
    </r>
    <r>
      <rPr>
        <sz val="12"/>
        <rFont val="Source Sans Pro"/>
        <family val="2"/>
      </rPr>
      <t xml:space="preserve">: Das Template kann auch genutzt werden, wenn die Wesentlichkeitsanalyse noch nicht vollständig abgeschlossen ist. Bereits identifizierte Themen oder Maßnahmen können trotzdem bewertet und priorisiert werden.
</t>
    </r>
    <r>
      <rPr>
        <b/>
        <sz val="14"/>
        <rFont val="Source Sans Pro"/>
        <family val="2"/>
      </rPr>
      <t xml:space="preserve">
</t>
    </r>
    <r>
      <rPr>
        <sz val="18"/>
        <color rgb="FF004799"/>
        <rFont val="Source Sans Pro"/>
        <family val="2"/>
      </rPr>
      <t xml:space="preserve">Schritt-für-Schritt-Vorgehen im Tabellenblatt „Bewertung“
</t>
    </r>
    <r>
      <rPr>
        <sz val="12"/>
        <color theme="1"/>
        <rFont val="Source Sans Pro"/>
      </rPr>
      <t xml:space="preserve">Im Tabellenblatt "Bewertung" finden sich auch Kurzbeschreibungen und Beispiele.
</t>
    </r>
    <r>
      <rPr>
        <b/>
        <sz val="14"/>
        <color rgb="FF004799"/>
        <rFont val="Source Sans Pro"/>
        <family val="2"/>
      </rPr>
      <t xml:space="preserve">
1. Ausgangspunkt: Nachhaltigkeitsthemen erfassen (Spalten D–H)</t>
    </r>
    <r>
      <rPr>
        <sz val="12"/>
        <color rgb="FF004799"/>
        <rFont val="Source Sans Pro"/>
        <family val="2"/>
      </rPr>
      <t xml:space="preserve">
</t>
    </r>
    <r>
      <rPr>
        <sz val="12"/>
        <rFont val="Source Sans Pro"/>
        <family val="2"/>
      </rPr>
      <t xml:space="preserve">Trage zunächst die wesentlichen Nachhaltigkeitsthemen ein. Idealerweise greifst du hierfür auf die Ergebnisse deiner Wesentlichkeitsanalyse zurück.
Für jedes Thema werden folgende Angaben erfasst:
- Themenbereich
- Titel des Themas
- Einordnung (Auswirkung, Risiko oder Chance)
- Kurzbeschreibung
</t>
    </r>
    <r>
      <rPr>
        <b/>
        <sz val="14"/>
        <color rgb="FF004799"/>
        <rFont val="Source Sans Pro"/>
        <family val="2"/>
      </rPr>
      <t xml:space="preserve">2. Maßnahmen identifizierien und bewerten (Spalte J-AG) </t>
    </r>
    <r>
      <rPr>
        <b/>
        <sz val="12"/>
        <color rgb="FF004799"/>
        <rFont val="Source Sans Pro"/>
        <family val="2"/>
      </rPr>
      <t xml:space="preserve">
a) Maßnahmenidentifikiation (Spalte J-L)
</t>
    </r>
    <r>
      <rPr>
        <sz val="12"/>
        <rFont val="Source Sans Pro"/>
        <family val="2"/>
      </rPr>
      <t xml:space="preserve">Für jedes Thema kann eine passende Maßnahme definiert werden:
- Titel der Maßnahme
- Kurzbeschreibung
- Zuordnung zu Kategorie oder Ziel
Zur Ideenentwicklung kannst du den Maßnahmen-Prompt im Tabellenblatt „Prompts“ nutzen.
</t>
    </r>
    <r>
      <rPr>
        <b/>
        <sz val="12"/>
        <color rgb="FF004799"/>
        <rFont val="Source Sans Pro"/>
        <family val="2"/>
      </rPr>
      <t xml:space="preserve">b) Umsetzungsbewertung (Spalten M–X)
</t>
    </r>
    <r>
      <rPr>
        <sz val="12"/>
        <rFont val="Source Sans Pro"/>
        <family val="2"/>
      </rPr>
      <t xml:space="preserve">Bewerte jede Maßnahme anhand von drei Kriterien auf einer Skala von 1 (niedrig) bis 5 (hoch):
- Machbarkeit
- Wirksamkeit
- Strategische Relevanz
</t>
    </r>
    <r>
      <rPr>
        <b/>
        <sz val="12"/>
        <rFont val="Source Sans Pro"/>
        <family val="2"/>
      </rPr>
      <t xml:space="preserve">
</t>
    </r>
    <r>
      <rPr>
        <sz val="12"/>
        <rFont val="Source Sans Pro"/>
        <family val="2"/>
      </rPr>
      <t>Zusätzlich wird der Zeithorizont der Wirkung angegeben (kurzfristig, mittelfristig, oder langfristig).</t>
    </r>
    <r>
      <rPr>
        <b/>
        <sz val="12"/>
        <rFont val="Source Sans Pro"/>
        <family val="2"/>
      </rPr>
      <t xml:space="preserve">
</t>
    </r>
    <r>
      <rPr>
        <sz val="12"/>
        <rFont val="Source Sans Pro"/>
        <family val="2"/>
      </rPr>
      <t xml:space="preserve">Das Template berechnet automatisch:
- einen Gesamtscore (Durchschnitt der drei Kriterien)
- eine Umsetzungskategorie, die Score und Zeithorizont kombiniert
Diese Werte ermöglichen einen direkten Vergleich verschiedener Maßnahmen.
</t>
    </r>
    <r>
      <rPr>
        <b/>
        <sz val="14"/>
        <color rgb="FF004799"/>
        <rFont val="Source Sans Pro"/>
        <family val="2"/>
      </rPr>
      <t>Umsetzungskategorien – Interpretation der Ergebnisse</t>
    </r>
    <r>
      <rPr>
        <sz val="12"/>
        <rFont val="Source Sans Pro"/>
        <family val="2"/>
      </rPr>
      <t xml:space="preserve">
Die automatisch generierten Kategorien helfen, Maßnahmen strategisch einzuordnen:
</t>
    </r>
    <r>
      <rPr>
        <b/>
        <sz val="12"/>
        <rFont val="Source Sans Pro"/>
        <family val="2"/>
      </rPr>
      <t>Operative Quick Wins</t>
    </r>
    <r>
      <rPr>
        <sz val="12"/>
        <rFont val="Source Sans Pro"/>
        <family val="2"/>
      </rPr>
      <t xml:space="preserve">
Kurzfristig wirksam und hoher Score. Schnell umsetzbar und mit unmittelbar sichtbarem Nutzen.
</t>
    </r>
    <r>
      <rPr>
        <b/>
        <sz val="12"/>
        <rFont val="Source Sans Pro"/>
        <family val="2"/>
      </rPr>
      <t>Operative Verbesserungsmaßnahmen</t>
    </r>
    <r>
      <rPr>
        <sz val="12"/>
        <rFont val="Source Sans Pro"/>
        <family val="2"/>
      </rPr>
      <t xml:space="preserve">
Kurzfristig wirksam bei mittlerem Score. Optimieren bestehende Prozesse schrittweise.
</t>
    </r>
    <r>
      <rPr>
        <b/>
        <sz val="12"/>
        <rFont val="Source Sans Pro"/>
        <family val="2"/>
      </rPr>
      <t>Strategische Hebelmaßnahmen</t>
    </r>
    <r>
      <rPr>
        <sz val="12"/>
        <rFont val="Source Sans Pro"/>
        <family val="2"/>
      </rPr>
      <t xml:space="preserve">
Mittelfristig wirksam und hoher Score. Zentrale Bausteine der Nachhaltigkeitsstrategie.
</t>
    </r>
    <r>
      <rPr>
        <b/>
        <sz val="12"/>
        <rFont val="Source Sans Pro"/>
        <family val="2"/>
      </rPr>
      <t>Strategische Optionen</t>
    </r>
    <r>
      <rPr>
        <sz val="12"/>
        <rFont val="Source Sans Pro"/>
        <family val="2"/>
      </rPr>
      <t xml:space="preserve">
Mittelfristig wirksam bei mittlerem Score. Sinnvoll, benötigen aber noch Vorbereitung oder Reifeentwicklung.
</t>
    </r>
    <r>
      <rPr>
        <b/>
        <sz val="12"/>
        <rFont val="Source Sans Pro"/>
        <family val="2"/>
      </rPr>
      <t>Transformationsmaßnahmen</t>
    </r>
    <r>
      <rPr>
        <sz val="12"/>
        <rFont val="Source Sans Pro"/>
        <family val="2"/>
      </rPr>
      <t xml:space="preserve">
Langfristig wirksam und hoher Score. Treiben strukturelle Veränderungen und sichern Zukunftsfähigkeit.
</t>
    </r>
    <r>
      <rPr>
        <b/>
        <sz val="12"/>
        <rFont val="Source Sans Pro"/>
        <family val="2"/>
      </rPr>
      <t>Ergänzungsmaßnahmen</t>
    </r>
    <r>
      <rPr>
        <sz val="12"/>
        <rFont val="Source Sans Pro"/>
        <family val="2"/>
      </rPr>
      <t xml:space="preserve">
Langfristige Wirkung bei mittlerem oder geringem Score. Unterstützen bestehende Initiativen.
</t>
    </r>
    <r>
      <rPr>
        <b/>
        <sz val="12"/>
        <rFont val="Source Sans Pro"/>
        <family val="2"/>
      </rPr>
      <t>Beobachtungs- &amp; Vorbereitungsmaßnahmen</t>
    </r>
    <r>
      <rPr>
        <sz val="12"/>
        <rFont val="Source Sans Pro"/>
        <family val="2"/>
      </rPr>
      <t xml:space="preserve">
Langfristige Wirkung bei Unsicherheit oder niedrigem Score. Werden beobachtet oder pilotiert.
</t>
    </r>
    <r>
      <rPr>
        <b/>
        <sz val="12"/>
        <rFont val="Source Sans Pro"/>
        <family val="2"/>
      </rPr>
      <t>Nachrangige Maßnahmen</t>
    </r>
    <r>
      <rPr>
        <sz val="12"/>
        <rFont val="Source Sans Pro"/>
        <family val="2"/>
      </rPr>
      <t xml:space="preserve">
Niedriger Score unabhängig vom Zeithorizont. Aktuell geringe Priorität.</t>
    </r>
    <r>
      <rPr>
        <b/>
        <sz val="12"/>
        <rFont val="Source Sans Pro"/>
        <family val="2"/>
      </rPr>
      <t xml:space="preserve">
</t>
    </r>
    <r>
      <rPr>
        <b/>
        <sz val="14"/>
        <rFont val="Source Sans Pro"/>
        <family val="2"/>
      </rPr>
      <t xml:space="preserve">
</t>
    </r>
    <r>
      <rPr>
        <b/>
        <sz val="14"/>
        <color rgb="FF004799"/>
        <rFont val="Source Sans Pro"/>
        <family val="2"/>
      </rPr>
      <t>3. Wirtschaftlichkeitsbewertung (Spalten Y–AG)</t>
    </r>
    <r>
      <rPr>
        <b/>
        <sz val="14"/>
        <rFont val="Source Sans Pro"/>
        <family val="2"/>
      </rPr>
      <t xml:space="preserve">
</t>
    </r>
    <r>
      <rPr>
        <sz val="12"/>
        <rFont val="Source Sans Pro"/>
        <family val="2"/>
      </rPr>
      <t xml:space="preserve">Nach Abschluss der Umsetzungsbewertung können finanzielle Kennzahlen ergänzt werden:
Erforderliche Angaben:
- Investitionskosten
- jährliche Betriebskosten
- jährliche Einsparungen
Automatisch berechnet werden:
- ROI nach 3 Jahren
- ROI nach 5 Jahren
- ROI nach 10 Jahren
Optional kann zusätzlich der SROI geschätzt werden, indem gesellschaftliche und ökologische Wirkungen monetarisiert werden.
</t>
    </r>
  </si>
  <si>
    <t>Kaffeesorten im Vertrieb sind vom Aussterben bedroht</t>
  </si>
  <si>
    <t>Risiko</t>
  </si>
  <si>
    <t>Der Klimawandel, zunehmende Extremwetterereignisse und der Verlust biologischer Vielfalt gefährden die Existenz traditioneller Kaffeesorten. Dies kann zu Ertragseinbußen, Qualitätsverlusten und langfristigen Versorgungsrisiken für das Unternehmen führen.</t>
  </si>
  <si>
    <t>Biodiversität</t>
  </si>
  <si>
    <t>Eigenes Kaffee-Nachhaltigkeitsprogramm für Erzeuger:innen</t>
  </si>
  <si>
    <t>Aufbau eines unternehmenseigenen Programms zur Unterstützung von Kaffeebauern vor Ort durch Schulungen, agronomische Beratung, Förderung klimaresilienter Anbaumethoden und Entwicklung von Strategien zur Ertragssteigerung unter veränderten klimatischen Bedingungen.</t>
  </si>
  <si>
    <t>Kaffee-Richtlinie</t>
  </si>
  <si>
    <t>Langfristig</t>
  </si>
  <si>
    <t>Die Maßnahme ist grundsätzlich umsetzbar, erfordert jedoch einen hohen organisatorischen und finanziellen Aufwand. Die Umsetzung ist komplex, da externe Expertise notwendig ist und eine enge Koordination mit zahlreichen Lieferanten in unterschiedlichen Regionen erforderlich ist. Zusätzlich bestehen Abhängigkeiten von lokalen Rahmenbedingungen und der Kooperationsbereitschaft der Lieferanten.</t>
  </si>
  <si>
    <t>Die Maßnahme leistet einen relevanten Beitrag zur Reduktion des Biodiversitätsrisikos und zur Stärkung der Resilienz der Lieferkette. Die Wirkung ist jedoch nur teilweise messbar, da das Unternehmen die Umsetzung bei Lieferanten nicht vollständig kontrollieren oder erzwingen kann und Effekte zeitverzögert eintreten.</t>
  </si>
  <si>
    <t>Sehr hoher Bezug zum Kerngeschäft und zur langfristigen Unternehmensstrategie. Die Maßnahme besitzt einen klaren No-Regret-Charakter, ist reputationsrelevant und unterstützt zentrale Stakeholder-Erwartungen sowie regulatorische Anforderungen.</t>
  </si>
  <si>
    <t>Verfügbarkeit von
Eigenkapital zur Finanzierung
und Auswirkung auf
Kapitalstruktur.</t>
  </si>
  <si>
    <t>Verfügbarkeit von
Fremdkapital für die
Finanzierung der Maßnahme,
Konditionen sowie Einfluss
auf Liquidität und
Verschuldung des
Unternehmens.</t>
  </si>
  <si>
    <t xml:space="preserve">Prüfung der Verfügbarkeit
und Anwendbarkeit von
Fördermitteln oder
Subventionen für die
Maßnahmen und Einfluss auf
Finanzierung der Maßnahme.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</si>
</sst>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
  </numFmts>
  <fonts count="42" x14ac:knownFonts="1">
    <font>
      <sz val="12"/>
      <color theme="1"/>
      <name val="Aptos Narrow"/>
      <family val="2"/>
      <scheme val="minor"/>
    </font>
    <font>
      <sz val="12"/>
      <color theme="1"/>
      <name val="Source Sans Pro Regular"/>
    </font>
    <font>
      <sz val="12"/>
      <color theme="1"/>
      <name val="Aptos Narrow"/>
      <family val="2"/>
      <scheme val="minor"/>
    </font>
    <font>
      <b/>
      <sz val="9"/>
      <color rgb="FF000000"/>
      <name val="Tahoma"/>
      <family val="2"/>
    </font>
    <font>
      <sz val="9"/>
      <color rgb="FF000000"/>
      <name val="Tahoma"/>
      <family val="2"/>
    </font>
    <font>
      <b/>
      <sz val="12"/>
      <color theme="1"/>
      <name val="Source Sans Pro"/>
      <family val="2"/>
    </font>
    <font>
      <b/>
      <sz val="12"/>
      <color theme="0"/>
      <name val="Source Sans Pro"/>
      <family val="2"/>
    </font>
    <font>
      <sz val="12"/>
      <color theme="1"/>
      <name val="Source Sans Pro"/>
      <family val="2"/>
    </font>
    <font>
      <b/>
      <sz val="14"/>
      <color theme="1"/>
      <name val="Source Sans Pro"/>
      <family val="2"/>
    </font>
    <font>
      <sz val="11"/>
      <color theme="1"/>
      <name val="Source Sans Pro"/>
      <family val="2"/>
    </font>
    <font>
      <b/>
      <sz val="11"/>
      <color theme="1"/>
      <name val="Source Sans Pro"/>
      <family val="2"/>
    </font>
    <font>
      <b/>
      <sz val="14"/>
      <color rgb="FF004799"/>
      <name val="Source Sans Pro"/>
      <family val="2"/>
    </font>
    <font>
      <b/>
      <sz val="24"/>
      <color rgb="FF004799"/>
      <name val="Source Sans Pro Regular"/>
    </font>
    <font>
      <b/>
      <sz val="12"/>
      <color rgb="FF004799"/>
      <name val="Source Sans Pro"/>
      <family val="2"/>
    </font>
    <font>
      <sz val="12"/>
      <color rgb="FF004799"/>
      <name val="Source Sans Pro"/>
      <family val="2"/>
    </font>
    <font>
      <b/>
      <sz val="14"/>
      <color theme="0"/>
      <name val="Source Sans Pro"/>
      <family val="2"/>
    </font>
    <font>
      <sz val="9"/>
      <color indexed="81"/>
      <name val="Tahoma"/>
      <family val="2"/>
    </font>
    <font>
      <sz val="12"/>
      <name val="Source Sans Pro"/>
      <family val="2"/>
    </font>
    <font>
      <sz val="12"/>
      <color theme="1" tint="0.499984740745262"/>
      <name val="Source Sans Pro"/>
      <family val="2"/>
    </font>
    <font>
      <sz val="11"/>
      <color theme="1" tint="0.499984740745262"/>
      <name val="Source Sans Pro"/>
      <family val="2"/>
    </font>
    <font>
      <sz val="11"/>
      <color rgb="FF004799"/>
      <name val="Source Sans Pro"/>
      <family val="2"/>
    </font>
    <font>
      <sz val="11"/>
      <name val="Source Sans Pro"/>
      <family val="2"/>
    </font>
    <font>
      <b/>
      <sz val="9"/>
      <color indexed="81"/>
      <name val="Tahoma"/>
      <family val="2"/>
    </font>
    <font>
      <b/>
      <sz val="16"/>
      <color rgb="FF004799"/>
      <name val="Source Sans Pro"/>
      <family val="2"/>
    </font>
    <font>
      <b/>
      <sz val="24"/>
      <color rgb="FF004799"/>
      <name val="Source Sans Pro"/>
      <family val="2"/>
    </font>
    <font>
      <b/>
      <sz val="14"/>
      <color rgb="FF004799"/>
      <name val="Source Sans Pro"/>
    </font>
    <font>
      <sz val="11"/>
      <color theme="1"/>
      <name val="Source Sans Pro"/>
    </font>
    <font>
      <sz val="12"/>
      <color theme="1"/>
      <name val="Source Sans Pro"/>
    </font>
    <font>
      <sz val="18"/>
      <color rgb="FF004799"/>
      <name val="Source Sans Pro"/>
      <family val="2"/>
    </font>
    <font>
      <sz val="18"/>
      <color rgb="FF004799"/>
      <name val="Aptos Narrow"/>
      <family val="2"/>
      <scheme val="minor"/>
    </font>
    <font>
      <b/>
      <sz val="12"/>
      <name val="Source Sans Pro"/>
      <family val="2"/>
    </font>
    <font>
      <b/>
      <sz val="14"/>
      <name val="Source Sans Pro"/>
      <family val="2"/>
    </font>
    <font>
      <i/>
      <sz val="12"/>
      <name val="Source Sans Pro"/>
      <family val="2"/>
    </font>
    <font>
      <b/>
      <sz val="14"/>
      <color theme="1"/>
      <name val="Source Sans Pro"/>
    </font>
    <font>
      <sz val="12"/>
      <color theme="0"/>
      <name val="Source Sans Pro"/>
    </font>
    <font>
      <b/>
      <sz val="14"/>
      <color rgb="FFD385A6"/>
      <name val="Source Sans Pro"/>
    </font>
    <font>
      <sz val="11"/>
      <color theme="1" tint="0.499984740745262"/>
      <name val="Source Sans Pro"/>
    </font>
    <font>
      <sz val="10"/>
      <color theme="1"/>
      <name val="Source Sans Pro"/>
      <family val="2"/>
    </font>
    <font>
      <sz val="10"/>
      <color theme="1"/>
      <name val="Source Sans Pro"/>
    </font>
    <font>
      <b/>
      <sz val="10"/>
      <color theme="1"/>
      <name val="Source Sans Pro"/>
      <family val="2"/>
    </font>
    <font>
      <b/>
      <sz val="24"/>
      <color rgb="FF004799"/>
      <name val="Source Sans Pro"/>
    </font>
    <font>
      <b/>
      <sz val="18"/>
      <color rgb="FF004799"/>
      <name val="Source Sans Pro"/>
    </font>
  </fonts>
  <fills count="21">
    <fill>
      <patternFill patternType="none"/>
    </fill>
    <fill>
      <patternFill patternType="gray125"/>
    </fill>
    <fill>
      <patternFill patternType="solid">
        <fgColor rgb="FF5662A6"/>
        <bgColor indexed="64"/>
      </patternFill>
    </fill>
    <fill>
      <patternFill patternType="solid">
        <fgColor theme="5" tint="0.59999389629810485"/>
        <bgColor indexed="64"/>
      </patternFill>
    </fill>
    <fill>
      <patternFill patternType="solid">
        <fgColor rgb="FF99C8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34998626667073579"/>
        <bgColor indexed="64"/>
      </patternFill>
    </fill>
    <fill>
      <patternFill patternType="solid">
        <fgColor rgb="FFECB3B8"/>
        <bgColor indexed="64"/>
      </patternFill>
    </fill>
    <fill>
      <patternFill patternType="solid">
        <fgColor rgb="FFFDF1EB"/>
        <bgColor indexed="64"/>
      </patternFill>
    </fill>
    <fill>
      <patternFill patternType="solid">
        <fgColor rgb="FFF4D4D7"/>
        <bgColor indexed="64"/>
      </patternFill>
    </fill>
    <fill>
      <patternFill patternType="solid">
        <fgColor rgb="FF99C8F2"/>
        <bgColor indexed="64"/>
      </patternFill>
    </fill>
    <fill>
      <patternFill patternType="solid">
        <fgColor rgb="FFB6E7F2"/>
        <bgColor indexed="64"/>
      </patternFill>
    </fill>
    <fill>
      <patternFill patternType="solid">
        <fgColor rgb="FFF2CEA2"/>
        <bgColor indexed="64"/>
      </patternFill>
    </fill>
    <fill>
      <patternFill patternType="solid">
        <fgColor rgb="FFF9E8D3"/>
        <bgColor indexed="64"/>
      </patternFill>
    </fill>
    <fill>
      <patternFill patternType="solid">
        <fgColor rgb="FFE2B0C5"/>
        <bgColor indexed="64"/>
      </patternFill>
    </fill>
    <fill>
      <patternFill patternType="solid">
        <fgColor rgb="FFE1EFFB"/>
        <bgColor indexed="64"/>
      </patternFill>
    </fill>
    <fill>
      <patternFill patternType="solid">
        <fgColor rgb="FFFEF1EC"/>
        <bgColor indexed="64"/>
      </patternFill>
    </fill>
    <fill>
      <patternFill patternType="solid">
        <fgColor rgb="FFDAEFF8"/>
        <bgColor indexed="64"/>
      </patternFill>
    </fill>
    <fill>
      <patternFill patternType="solid">
        <fgColor rgb="FFD385A6"/>
        <bgColor indexed="64"/>
      </patternFill>
    </fill>
  </fills>
  <borders count="40">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style="medium">
        <color rgb="FF004799"/>
      </left>
      <right style="thin">
        <color theme="1" tint="0.499984740745262"/>
      </right>
      <top style="medium">
        <color rgb="FF004799"/>
      </top>
      <bottom style="thin">
        <color theme="1" tint="0.499984740745262"/>
      </bottom>
      <diagonal/>
    </border>
    <border>
      <left style="thin">
        <color theme="1" tint="0.499984740745262"/>
      </left>
      <right style="thin">
        <color theme="1" tint="0.499984740745262"/>
      </right>
      <top style="medium">
        <color rgb="FF004799"/>
      </top>
      <bottom style="thin">
        <color theme="1" tint="0.499984740745262"/>
      </bottom>
      <diagonal/>
    </border>
    <border>
      <left style="thin">
        <color theme="1" tint="0.499984740745262"/>
      </left>
      <right style="medium">
        <color rgb="FF004799"/>
      </right>
      <top style="medium">
        <color rgb="FF004799"/>
      </top>
      <bottom style="thin">
        <color theme="1" tint="0.499984740745262"/>
      </bottom>
      <diagonal/>
    </border>
    <border>
      <left style="medium">
        <color rgb="FF004799"/>
      </left>
      <right style="thin">
        <color theme="1" tint="0.499984740745262"/>
      </right>
      <top style="thin">
        <color theme="1" tint="0.499984740745262"/>
      </top>
      <bottom style="thin">
        <color theme="1" tint="0.499984740745262"/>
      </bottom>
      <diagonal/>
    </border>
    <border>
      <left style="thin">
        <color theme="1" tint="0.499984740745262"/>
      </left>
      <right style="medium">
        <color rgb="FF004799"/>
      </right>
      <top style="thin">
        <color theme="1" tint="0.499984740745262"/>
      </top>
      <bottom style="thin">
        <color theme="1" tint="0.499984740745262"/>
      </bottom>
      <diagonal/>
    </border>
    <border>
      <left style="medium">
        <color rgb="FF004799"/>
      </left>
      <right style="thin">
        <color theme="1" tint="0.499984740745262"/>
      </right>
      <top style="thin">
        <color theme="1" tint="0.499984740745262"/>
      </top>
      <bottom style="medium">
        <color rgb="FF004799"/>
      </bottom>
      <diagonal/>
    </border>
    <border>
      <left style="thin">
        <color theme="1" tint="0.499984740745262"/>
      </left>
      <right style="thin">
        <color theme="1" tint="0.499984740745262"/>
      </right>
      <top style="thin">
        <color theme="1" tint="0.499984740745262"/>
      </top>
      <bottom style="medium">
        <color rgb="FF004799"/>
      </bottom>
      <diagonal/>
    </border>
    <border>
      <left style="thin">
        <color theme="1" tint="0.499984740745262"/>
      </left>
      <right style="medium">
        <color rgb="FF004799"/>
      </right>
      <top style="thin">
        <color theme="1" tint="0.499984740745262"/>
      </top>
      <bottom style="medium">
        <color rgb="FF004799"/>
      </bottom>
      <diagonal/>
    </border>
    <border>
      <left style="medium">
        <color rgb="FF004799"/>
      </left>
      <right style="medium">
        <color rgb="FF004799"/>
      </right>
      <top style="medium">
        <color rgb="FF004799"/>
      </top>
      <bottom style="thin">
        <color theme="1" tint="0.499984740745262"/>
      </bottom>
      <diagonal/>
    </border>
    <border>
      <left style="medium">
        <color rgb="FF004799"/>
      </left>
      <right style="medium">
        <color rgb="FF004799"/>
      </right>
      <top style="thin">
        <color theme="1" tint="0.499984740745262"/>
      </top>
      <bottom style="thin">
        <color theme="1" tint="0.499984740745262"/>
      </bottom>
      <diagonal/>
    </border>
    <border>
      <left style="medium">
        <color rgb="FF004799"/>
      </left>
      <right style="medium">
        <color rgb="FF004799"/>
      </right>
      <top style="thin">
        <color theme="1" tint="0.499984740745262"/>
      </top>
      <bottom style="medium">
        <color rgb="FF004799"/>
      </bottom>
      <diagonal/>
    </border>
    <border>
      <left/>
      <right/>
      <top style="medium">
        <color rgb="FF004799"/>
      </top>
      <bottom/>
      <diagonal/>
    </border>
    <border>
      <left style="medium">
        <color rgb="FF004799"/>
      </left>
      <right/>
      <top style="medium">
        <color rgb="FF004799"/>
      </top>
      <bottom/>
      <diagonal/>
    </border>
    <border>
      <left style="medium">
        <color rgb="FF004799"/>
      </left>
      <right/>
      <top/>
      <bottom style="medium">
        <color rgb="FF004799"/>
      </bottom>
      <diagonal/>
    </border>
    <border>
      <left/>
      <right/>
      <top/>
      <bottom style="medium">
        <color rgb="FF004799"/>
      </bottom>
      <diagonal/>
    </border>
    <border>
      <left/>
      <right style="medium">
        <color rgb="FF004799"/>
      </right>
      <top style="medium">
        <color rgb="FF004799"/>
      </top>
      <bottom/>
      <diagonal/>
    </border>
    <border>
      <left/>
      <right style="medium">
        <color rgb="FF004799"/>
      </right>
      <top/>
      <bottom style="medium">
        <color rgb="FF004799"/>
      </bottom>
      <diagonal/>
    </border>
    <border>
      <left style="medium">
        <color rgb="FF004799"/>
      </left>
      <right/>
      <top/>
      <bottom/>
      <diagonal/>
    </border>
    <border>
      <left/>
      <right style="medium">
        <color rgb="FF004799"/>
      </right>
      <top/>
      <bottom/>
      <diagonal/>
    </border>
    <border>
      <left style="medium">
        <color rgb="FF004799"/>
      </left>
      <right style="thin">
        <color theme="1" tint="0.499984740745262"/>
      </right>
      <top/>
      <bottom style="thin">
        <color theme="1" tint="0.499984740745262"/>
      </bottom>
      <diagonal/>
    </border>
    <border>
      <left style="thin">
        <color theme="1" tint="0.499984740745262"/>
      </left>
      <right style="medium">
        <color rgb="FF004799"/>
      </right>
      <top/>
      <bottom style="thin">
        <color theme="1" tint="0.499984740745262"/>
      </bottom>
      <diagonal/>
    </border>
    <border>
      <left style="medium">
        <color rgb="FF004799"/>
      </left>
      <right style="thin">
        <color theme="0"/>
      </right>
      <top style="medium">
        <color rgb="FF004799"/>
      </top>
      <bottom style="thin">
        <color theme="0"/>
      </bottom>
      <diagonal/>
    </border>
    <border>
      <left style="thin">
        <color theme="0"/>
      </left>
      <right style="thin">
        <color theme="0"/>
      </right>
      <top style="medium">
        <color rgb="FF004799"/>
      </top>
      <bottom style="thin">
        <color theme="0"/>
      </bottom>
      <diagonal/>
    </border>
    <border>
      <left style="thin">
        <color theme="0"/>
      </left>
      <right style="medium">
        <color rgb="FF004799"/>
      </right>
      <top style="medium">
        <color rgb="FF004799"/>
      </top>
      <bottom style="thin">
        <color theme="0"/>
      </bottom>
      <diagonal/>
    </border>
    <border>
      <left style="medium">
        <color rgb="FF004799"/>
      </left>
      <right style="thin">
        <color theme="0"/>
      </right>
      <top style="thin">
        <color theme="0"/>
      </top>
      <bottom style="medium">
        <color rgb="FF004799"/>
      </bottom>
      <diagonal/>
    </border>
    <border>
      <left style="thin">
        <color theme="0"/>
      </left>
      <right style="thin">
        <color theme="0"/>
      </right>
      <top style="thin">
        <color theme="0"/>
      </top>
      <bottom style="medium">
        <color rgb="FF004799"/>
      </bottom>
      <diagonal/>
    </border>
    <border>
      <left style="thin">
        <color theme="0"/>
      </left>
      <right style="medium">
        <color rgb="FF004799"/>
      </right>
      <top style="thin">
        <color theme="0"/>
      </top>
      <bottom style="medium">
        <color rgb="FF004799"/>
      </bottom>
      <diagonal/>
    </border>
    <border>
      <left style="medium">
        <color rgb="FF004799"/>
      </left>
      <right style="thin">
        <color rgb="FF004799"/>
      </right>
      <top style="medium">
        <color rgb="FF004799"/>
      </top>
      <bottom style="medium">
        <color rgb="FF004799"/>
      </bottom>
      <diagonal/>
    </border>
    <border>
      <left style="thin">
        <color rgb="FF004799"/>
      </left>
      <right style="thin">
        <color rgb="FF004799"/>
      </right>
      <top style="medium">
        <color rgb="FF004799"/>
      </top>
      <bottom style="medium">
        <color rgb="FF004799"/>
      </bottom>
      <diagonal/>
    </border>
    <border>
      <left style="thin">
        <color rgb="FF004799"/>
      </left>
      <right style="medium">
        <color rgb="FF004799"/>
      </right>
      <top style="medium">
        <color rgb="FF004799"/>
      </top>
      <bottom style="medium">
        <color rgb="FF004799"/>
      </bottom>
      <diagonal/>
    </border>
    <border>
      <left style="medium">
        <color rgb="FF004799"/>
      </left>
      <right style="thin">
        <color theme="0"/>
      </right>
      <top style="medium">
        <color rgb="FF004799"/>
      </top>
      <bottom style="medium">
        <color rgb="FF004799"/>
      </bottom>
      <diagonal/>
    </border>
    <border>
      <left style="thin">
        <color theme="0"/>
      </left>
      <right style="thin">
        <color theme="0"/>
      </right>
      <top style="medium">
        <color rgb="FF004799"/>
      </top>
      <bottom style="medium">
        <color rgb="FF004799"/>
      </bottom>
      <diagonal/>
    </border>
    <border>
      <left style="thin">
        <color theme="0"/>
      </left>
      <right style="medium">
        <color rgb="FF004799"/>
      </right>
      <top style="medium">
        <color rgb="FF004799"/>
      </top>
      <bottom style="medium">
        <color rgb="FF004799"/>
      </bottom>
      <diagonal/>
    </border>
    <border>
      <left style="medium">
        <color rgb="FF004799"/>
      </left>
      <right/>
      <top style="medium">
        <color rgb="FF004799"/>
      </top>
      <bottom style="medium">
        <color rgb="FF004799"/>
      </bottom>
      <diagonal/>
    </border>
    <border>
      <left/>
      <right/>
      <top style="medium">
        <color rgb="FF004799"/>
      </top>
      <bottom style="medium">
        <color rgb="FF004799"/>
      </bottom>
      <diagonal/>
    </border>
    <border>
      <left/>
      <right style="medium">
        <color rgb="FF004799"/>
      </right>
      <top style="medium">
        <color rgb="FF004799"/>
      </top>
      <bottom style="medium">
        <color rgb="FF004799"/>
      </bottom>
      <diagonal/>
    </border>
  </borders>
  <cellStyleXfs count="2">
    <xf numFmtId="0" fontId="0" fillId="0" borderId="0"/>
    <xf numFmtId="9" fontId="2" fillId="0" borderId="0" applyFont="0" applyFill="0" applyBorder="0" applyAlignment="0" applyProtection="0"/>
  </cellStyleXfs>
  <cellXfs count="196">
    <xf numFmtId="0" fontId="0" fillId="0" borderId="0" xfId="0"/>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wrapText="1"/>
      <protection locked="0"/>
    </xf>
    <xf numFmtId="0" fontId="1" fillId="0" borderId="0" xfId="0" applyFont="1" applyAlignment="1" applyProtection="1">
      <alignment horizontal="left" vertical="center" wrapText="1"/>
      <protection locked="0"/>
    </xf>
    <xf numFmtId="0" fontId="7" fillId="0" borderId="0" xfId="0" applyFont="1" applyProtection="1">
      <protection locked="0"/>
    </xf>
    <xf numFmtId="0" fontId="7" fillId="0" borderId="0" xfId="0" applyFont="1"/>
    <xf numFmtId="0" fontId="7" fillId="0" borderId="0" xfId="0" applyFont="1" applyAlignment="1">
      <alignment vertical="top"/>
    </xf>
    <xf numFmtId="0" fontId="12" fillId="0" borderId="0" xfId="0" applyFont="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wrapText="1"/>
      <protection locked="0"/>
    </xf>
    <xf numFmtId="0" fontId="20" fillId="8"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9" fillId="10" borderId="1" xfId="0" applyFont="1" applyFill="1" applyBorder="1" applyAlignment="1" applyProtection="1">
      <alignment horizontal="center" vertical="center" wrapText="1"/>
      <protection locked="0"/>
    </xf>
    <xf numFmtId="0" fontId="19" fillId="10" borderId="1" xfId="0" applyFont="1" applyFill="1" applyBorder="1" applyAlignment="1">
      <alignment horizontal="center" vertical="center" wrapText="1"/>
    </xf>
    <xf numFmtId="164" fontId="19" fillId="10" borderId="1" xfId="0" applyNumberFormat="1" applyFont="1" applyFill="1" applyBorder="1" applyAlignment="1" applyProtection="1">
      <alignment horizontal="center" vertical="center" wrapText="1"/>
      <protection locked="0"/>
    </xf>
    <xf numFmtId="165" fontId="19" fillId="10" borderId="1" xfId="0" applyNumberFormat="1" applyFont="1" applyFill="1" applyBorder="1" applyAlignment="1">
      <alignment horizontal="center" vertical="center" wrapText="1"/>
    </xf>
    <xf numFmtId="9" fontId="19" fillId="10" borderId="1" xfId="1" applyFont="1" applyFill="1" applyBorder="1" applyAlignment="1" applyProtection="1">
      <alignment horizontal="center" vertical="center" wrapText="1"/>
    </xf>
    <xf numFmtId="164" fontId="7" fillId="10" borderId="1" xfId="0" applyNumberFormat="1" applyFont="1" applyFill="1" applyBorder="1" applyAlignment="1" applyProtection="1">
      <alignment horizontal="center" vertical="center" wrapText="1"/>
      <protection locked="0"/>
    </xf>
    <xf numFmtId="0" fontId="7" fillId="10" borderId="1" xfId="0" applyFont="1" applyFill="1" applyBorder="1" applyAlignment="1" applyProtection="1">
      <alignment horizontal="center" vertical="center" wrapText="1"/>
      <protection locked="0"/>
    </xf>
    <xf numFmtId="0" fontId="14" fillId="7" borderId="2" xfId="0" applyFont="1" applyFill="1" applyBorder="1" applyAlignment="1" applyProtection="1">
      <alignment horizontal="center" vertical="center" wrapText="1"/>
      <protection locked="0"/>
    </xf>
    <xf numFmtId="0" fontId="20" fillId="7" borderId="2" xfId="0" applyFont="1" applyFill="1" applyBorder="1" applyAlignment="1" applyProtection="1">
      <alignment horizontal="left" vertical="top" wrapText="1"/>
      <protection locked="0"/>
    </xf>
    <xf numFmtId="0" fontId="19" fillId="7" borderId="2" xfId="0" applyFont="1" applyFill="1" applyBorder="1" applyAlignment="1" applyProtection="1">
      <alignment horizontal="center" vertical="center" wrapText="1"/>
      <protection locked="0"/>
    </xf>
    <xf numFmtId="0" fontId="11" fillId="7" borderId="2" xfId="0" applyFont="1" applyFill="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13" fillId="7" borderId="2" xfId="0" applyFont="1" applyFill="1" applyBorder="1" applyAlignment="1" applyProtection="1">
      <alignment horizontal="center" vertical="center" wrapText="1"/>
      <protection locked="0"/>
    </xf>
    <xf numFmtId="0" fontId="20" fillId="7" borderId="2" xfId="0" applyFont="1" applyFill="1" applyBorder="1" applyAlignment="1" applyProtection="1">
      <alignment vertical="top" wrapText="1"/>
      <protection locked="0"/>
    </xf>
    <xf numFmtId="9" fontId="19" fillId="7" borderId="2" xfId="1" applyFont="1" applyFill="1" applyBorder="1" applyAlignment="1" applyProtection="1">
      <alignment horizontal="center" vertical="center" wrapText="1"/>
    </xf>
    <xf numFmtId="9" fontId="20" fillId="7" borderId="2" xfId="1" applyFont="1" applyFill="1" applyBorder="1" applyAlignment="1" applyProtection="1">
      <alignment horizontal="center" vertical="center" wrapText="1"/>
    </xf>
    <xf numFmtId="9" fontId="9" fillId="7" borderId="2" xfId="1"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protection locked="0"/>
    </xf>
    <xf numFmtId="0" fontId="14" fillId="7" borderId="3"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15" fillId="7" borderId="0" xfId="0" applyFont="1" applyFill="1" applyAlignment="1" applyProtection="1">
      <alignment horizontal="center" vertical="center" wrapText="1"/>
      <protection locked="0"/>
    </xf>
    <xf numFmtId="0" fontId="11" fillId="7" borderId="0" xfId="0" applyFont="1" applyFill="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20" fillId="0" borderId="3" xfId="0" applyFont="1" applyBorder="1" applyAlignment="1" applyProtection="1">
      <alignment horizontal="center" vertical="center" wrapText="1"/>
      <protection locked="0"/>
    </xf>
    <xf numFmtId="0" fontId="11" fillId="17" borderId="1" xfId="0" applyFont="1" applyFill="1" applyBorder="1" applyAlignment="1" applyProtection="1">
      <alignment horizontal="center" vertical="center" wrapText="1"/>
      <protection locked="0"/>
    </xf>
    <xf numFmtId="0" fontId="20" fillId="17" borderId="1" xfId="0" applyFont="1" applyFill="1" applyBorder="1" applyAlignment="1" applyProtection="1">
      <alignment horizontal="left" vertical="top" wrapText="1"/>
      <protection locked="0"/>
    </xf>
    <xf numFmtId="0" fontId="20" fillId="17" borderId="1" xfId="0" applyFont="1" applyFill="1" applyBorder="1" applyAlignment="1" applyProtection="1">
      <alignment vertical="top" wrapText="1"/>
      <protection locked="0"/>
    </xf>
    <xf numFmtId="0" fontId="7" fillId="17" borderId="1" xfId="0" applyFont="1" applyFill="1" applyBorder="1" applyAlignment="1" applyProtection="1">
      <alignment horizontal="left" vertical="center" wrapText="1"/>
      <protection locked="0"/>
    </xf>
    <xf numFmtId="0" fontId="7" fillId="0" borderId="1" xfId="0" applyFont="1" applyBorder="1"/>
    <xf numFmtId="0" fontId="7" fillId="0" borderId="1" xfId="0" applyFont="1" applyBorder="1" applyAlignment="1">
      <alignment horizontal="center" vertical="center"/>
    </xf>
    <xf numFmtId="9" fontId="7" fillId="0" borderId="1" xfId="0" applyNumberFormat="1" applyFont="1" applyBorder="1" applyAlignment="1">
      <alignment horizontal="center" vertical="center"/>
    </xf>
    <xf numFmtId="0" fontId="7" fillId="0" borderId="7" xfId="0" applyFont="1" applyBorder="1"/>
    <xf numFmtId="9" fontId="7" fillId="0" borderId="8" xfId="0" applyNumberFormat="1"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xf numFmtId="0" fontId="7" fillId="0" borderId="10" xfId="0" applyFont="1" applyBorder="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5" fillId="0" borderId="0" xfId="0" applyFont="1" applyAlignment="1" applyProtection="1">
      <alignment horizontal="left" vertical="top"/>
      <protection locked="0"/>
    </xf>
    <xf numFmtId="0" fontId="18" fillId="0" borderId="23" xfId="0" applyFont="1" applyBorder="1"/>
    <xf numFmtId="0" fontId="18" fillId="0" borderId="3" xfId="0" applyFont="1" applyBorder="1"/>
    <xf numFmtId="0" fontId="18" fillId="0" borderId="3" xfId="0" applyFont="1" applyBorder="1" applyAlignment="1">
      <alignment horizontal="center" vertical="center"/>
    </xf>
    <xf numFmtId="9" fontId="18" fillId="0" borderId="3" xfId="0" applyNumberFormat="1" applyFont="1" applyBorder="1" applyAlignment="1">
      <alignment horizontal="center" vertical="center"/>
    </xf>
    <xf numFmtId="9" fontId="18" fillId="0" borderId="24" xfId="0" applyNumberFormat="1" applyFont="1" applyBorder="1" applyAlignment="1">
      <alignment horizontal="center" vertical="center"/>
    </xf>
    <xf numFmtId="0" fontId="13" fillId="12" borderId="28" xfId="0" applyFont="1" applyFill="1" applyBorder="1" applyAlignment="1" applyProtection="1">
      <alignment horizontal="center" vertical="center" wrapText="1"/>
      <protection locked="0"/>
    </xf>
    <xf numFmtId="0" fontId="13" fillId="12" borderId="29" xfId="0" applyFont="1" applyFill="1" applyBorder="1" applyAlignment="1" applyProtection="1">
      <alignment horizontal="center" vertical="center" wrapText="1"/>
      <protection locked="0"/>
    </xf>
    <xf numFmtId="0" fontId="13" fillId="15" borderId="29" xfId="0" applyFont="1" applyFill="1" applyBorder="1" applyAlignment="1" applyProtection="1">
      <alignment horizontal="center" vertical="center" wrapText="1"/>
      <protection locked="0"/>
    </xf>
    <xf numFmtId="0" fontId="13" fillId="13" borderId="29" xfId="0" applyFont="1" applyFill="1" applyBorder="1" applyAlignment="1" applyProtection="1">
      <alignment horizontal="center" vertical="center" wrapText="1"/>
      <protection locked="0"/>
    </xf>
    <xf numFmtId="0" fontId="13" fillId="16" borderId="29" xfId="0" applyFont="1" applyFill="1" applyBorder="1" applyAlignment="1" applyProtection="1">
      <alignment horizontal="center" vertical="center" wrapText="1"/>
      <protection locked="0"/>
    </xf>
    <xf numFmtId="0" fontId="6" fillId="2" borderId="29" xfId="0" applyFont="1" applyFill="1" applyBorder="1" applyAlignment="1" applyProtection="1">
      <alignment horizontal="center" vertical="center" wrapText="1"/>
      <protection locked="0"/>
    </xf>
    <xf numFmtId="0" fontId="13" fillId="12" borderId="30" xfId="0" applyFont="1" applyFill="1" applyBorder="1" applyAlignment="1" applyProtection="1">
      <alignment horizontal="center" vertical="center" wrapText="1"/>
      <protection locked="0"/>
    </xf>
    <xf numFmtId="0" fontId="18" fillId="10" borderId="1" xfId="0" applyFont="1" applyFill="1" applyBorder="1" applyAlignment="1" applyProtection="1">
      <alignment horizontal="center" vertical="center" wrapText="1"/>
      <protection locked="0"/>
    </xf>
    <xf numFmtId="0" fontId="19" fillId="10" borderId="1" xfId="0" applyFont="1" applyFill="1" applyBorder="1" applyAlignment="1" applyProtection="1">
      <alignment horizontal="center" vertical="top" wrapText="1"/>
      <protection locked="0"/>
    </xf>
    <xf numFmtId="0" fontId="23" fillId="0" borderId="31" xfId="0" applyFont="1" applyBorder="1" applyAlignment="1">
      <alignment horizontal="center" vertical="center"/>
    </xf>
    <xf numFmtId="0" fontId="23" fillId="0" borderId="32" xfId="0" applyFont="1" applyBorder="1" applyAlignment="1">
      <alignment horizontal="center" vertical="center"/>
    </xf>
    <xf numFmtId="0" fontId="23" fillId="9" borderId="32" xfId="0" applyFont="1" applyFill="1" applyBorder="1" applyAlignment="1">
      <alignment horizontal="center" vertical="center"/>
    </xf>
    <xf numFmtId="0" fontId="23" fillId="11" borderId="32" xfId="0" applyFont="1" applyFill="1" applyBorder="1" applyAlignment="1">
      <alignment horizontal="center" vertical="center" wrapText="1"/>
    </xf>
    <xf numFmtId="0" fontId="23" fillId="14" borderId="32" xfId="0" applyFont="1" applyFill="1" applyBorder="1" applyAlignment="1">
      <alignment horizontal="center" vertical="center"/>
    </xf>
    <xf numFmtId="0" fontId="23" fillId="14" borderId="32" xfId="0" applyFont="1" applyFill="1" applyBorder="1" applyAlignment="1">
      <alignment horizontal="center" vertical="center" wrapText="1"/>
    </xf>
    <xf numFmtId="0" fontId="23" fillId="14" borderId="33" xfId="0" applyFont="1" applyFill="1" applyBorder="1" applyAlignment="1">
      <alignment horizontal="center" vertical="center"/>
    </xf>
    <xf numFmtId="0" fontId="19" fillId="18" borderId="1" xfId="0" applyFont="1" applyFill="1" applyBorder="1" applyAlignment="1" applyProtection="1">
      <alignment horizontal="center" vertical="center" wrapText="1"/>
      <protection locked="0"/>
    </xf>
    <xf numFmtId="0" fontId="29" fillId="0" borderId="0" xfId="0" applyFont="1"/>
    <xf numFmtId="0" fontId="24" fillId="0" borderId="0" xfId="0" applyFont="1" applyAlignment="1" applyProtection="1">
      <alignment horizontal="left" vertical="top"/>
      <protection locked="0"/>
    </xf>
    <xf numFmtId="0" fontId="21" fillId="5" borderId="1" xfId="0" applyFont="1" applyFill="1" applyBorder="1" applyAlignment="1">
      <alignment horizontal="center" vertical="center" wrapText="1"/>
    </xf>
    <xf numFmtId="164" fontId="21" fillId="0" borderId="1" xfId="0" applyNumberFormat="1" applyFont="1" applyBorder="1" applyAlignment="1" applyProtection="1">
      <alignment horizontal="center" vertical="center" wrapText="1"/>
      <protection locked="0"/>
    </xf>
    <xf numFmtId="165" fontId="21" fillId="5" borderId="1" xfId="0" applyNumberFormat="1" applyFont="1" applyFill="1" applyBorder="1" applyAlignment="1">
      <alignment horizontal="center" vertical="center" wrapText="1"/>
    </xf>
    <xf numFmtId="9" fontId="21" fillId="5" borderId="1" xfId="1" applyFont="1" applyFill="1" applyBorder="1" applyAlignment="1" applyProtection="1">
      <alignment horizontal="center" vertical="center" wrapText="1"/>
    </xf>
    <xf numFmtId="0" fontId="21" fillId="0" borderId="2" xfId="0" applyFont="1" applyBorder="1" applyAlignment="1" applyProtection="1">
      <alignment horizontal="center" vertical="center" wrapText="1"/>
      <protection locked="0"/>
    </xf>
    <xf numFmtId="0" fontId="33" fillId="0" borderId="0" xfId="0" applyFont="1" applyAlignment="1">
      <alignment vertical="top" wrapText="1"/>
    </xf>
    <xf numFmtId="0" fontId="34" fillId="0" borderId="0" xfId="0" applyFont="1"/>
    <xf numFmtId="0" fontId="36" fillId="10" borderId="1" xfId="0" applyFont="1" applyFill="1" applyBorder="1" applyAlignment="1" applyProtection="1">
      <alignment horizontal="center" vertical="center" wrapText="1"/>
      <protection locked="0"/>
    </xf>
    <xf numFmtId="0" fontId="36" fillId="10" borderId="1" xfId="0" applyFont="1" applyFill="1" applyBorder="1" applyAlignment="1">
      <alignment horizontal="center" vertical="center" wrapText="1"/>
    </xf>
    <xf numFmtId="0" fontId="37" fillId="0" borderId="0" xfId="0" applyFont="1"/>
    <xf numFmtId="0" fontId="38" fillId="0" borderId="0" xfId="0" applyFont="1"/>
    <xf numFmtId="0" fontId="39" fillId="0" borderId="0" xfId="0" applyFont="1"/>
    <xf numFmtId="0" fontId="19" fillId="10" borderId="1" xfId="0" applyFont="1" applyFill="1" applyBorder="1" applyAlignment="1" applyProtection="1">
      <alignment horizontal="left" vertical="center" wrapText="1"/>
      <protection locked="0"/>
    </xf>
    <xf numFmtId="0" fontId="19" fillId="10" borderId="1" xfId="0" applyFont="1" applyFill="1" applyBorder="1" applyAlignment="1" applyProtection="1">
      <alignment horizontal="left" vertical="top" wrapText="1"/>
      <protection locked="0"/>
    </xf>
    <xf numFmtId="0" fontId="35" fillId="0" borderId="0" xfId="0" applyFont="1" applyAlignment="1">
      <alignment wrapText="1"/>
    </xf>
    <xf numFmtId="0" fontId="7" fillId="0" borderId="3" xfId="0" applyFont="1" applyBorder="1" applyAlignment="1" applyProtection="1">
      <alignment horizontal="center" vertical="center" wrapText="1"/>
      <protection locked="0"/>
    </xf>
    <xf numFmtId="0" fontId="11" fillId="13" borderId="34" xfId="0" applyFont="1" applyFill="1" applyBorder="1" applyAlignment="1" applyProtection="1">
      <alignment horizontal="center" vertical="center" wrapText="1"/>
      <protection locked="0"/>
    </xf>
    <xf numFmtId="0" fontId="11" fillId="13" borderId="35" xfId="0" applyFont="1"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protection locked="0"/>
    </xf>
    <xf numFmtId="0" fontId="11" fillId="5" borderId="36" xfId="0" applyFont="1" applyFill="1" applyBorder="1" applyAlignment="1" applyProtection="1">
      <alignment horizontal="center" vertical="center" wrapText="1"/>
      <protection locked="0"/>
    </xf>
    <xf numFmtId="0" fontId="27" fillId="0" borderId="0" xfId="0" applyFont="1" applyAlignment="1" applyProtection="1">
      <alignment vertical="top" wrapText="1"/>
      <protection locked="0"/>
    </xf>
    <xf numFmtId="0" fontId="40" fillId="0" borderId="0" xfId="0" applyFont="1" applyProtection="1">
      <protection locked="0"/>
    </xf>
    <xf numFmtId="0" fontId="27" fillId="0" borderId="0" xfId="0" applyFont="1" applyProtection="1">
      <protection locked="0"/>
    </xf>
    <xf numFmtId="0" fontId="30" fillId="0" borderId="16" xfId="0" applyFont="1" applyBorder="1" applyAlignment="1" applyProtection="1">
      <alignment horizontal="left" vertical="top" wrapText="1"/>
      <protection locked="0"/>
    </xf>
    <xf numFmtId="0" fontId="5" fillId="0" borderId="15"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21"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22" xfId="0" applyFont="1" applyBorder="1" applyAlignment="1" applyProtection="1">
      <alignment horizontal="left" vertical="top" wrapText="1"/>
      <protection locked="0"/>
    </xf>
    <xf numFmtId="0" fontId="5" fillId="0" borderId="17" xfId="0" applyFont="1" applyBorder="1" applyAlignment="1" applyProtection="1">
      <alignment horizontal="left" vertical="top" wrapText="1"/>
      <protection locked="0"/>
    </xf>
    <xf numFmtId="0" fontId="5" fillId="0" borderId="18"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27" fillId="0" borderId="16" xfId="0" applyFont="1" applyBorder="1" applyAlignment="1">
      <alignment horizontal="left" vertical="top" wrapText="1"/>
    </xf>
    <xf numFmtId="0" fontId="27" fillId="0" borderId="15" xfId="0" applyFont="1" applyBorder="1" applyAlignment="1">
      <alignment horizontal="left" vertical="top" wrapText="1"/>
    </xf>
    <xf numFmtId="0" fontId="27" fillId="0" borderId="19" xfId="0" applyFont="1" applyBorder="1" applyAlignment="1">
      <alignment horizontal="left" vertical="top" wrapText="1"/>
    </xf>
    <xf numFmtId="0" fontId="27" fillId="0" borderId="21" xfId="0" applyFont="1" applyBorder="1" applyAlignment="1">
      <alignment horizontal="left" vertical="top" wrapText="1"/>
    </xf>
    <xf numFmtId="0" fontId="27" fillId="0" borderId="0" xfId="0" applyFont="1" applyAlignment="1">
      <alignment horizontal="left" vertical="top" wrapText="1"/>
    </xf>
    <xf numFmtId="0" fontId="27" fillId="0" borderId="22" xfId="0"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20" xfId="0" applyFont="1" applyBorder="1" applyAlignment="1">
      <alignment horizontal="left" vertical="top" wrapText="1"/>
    </xf>
    <xf numFmtId="0" fontId="8" fillId="0" borderId="16" xfId="0" applyFont="1" applyBorder="1" applyAlignment="1">
      <alignment horizontal="left" vertical="top" wrapText="1"/>
    </xf>
    <xf numFmtId="0" fontId="33" fillId="0" borderId="15" xfId="0" applyFont="1" applyBorder="1" applyAlignment="1">
      <alignment horizontal="left" vertical="top" wrapText="1"/>
    </xf>
    <xf numFmtId="0" fontId="33" fillId="0" borderId="19" xfId="0" applyFont="1" applyBorder="1" applyAlignment="1">
      <alignment horizontal="left" vertical="top" wrapText="1"/>
    </xf>
    <xf numFmtId="0" fontId="33" fillId="0" borderId="21" xfId="0" applyFont="1" applyBorder="1" applyAlignment="1">
      <alignment horizontal="left" vertical="top" wrapText="1"/>
    </xf>
    <xf numFmtId="0" fontId="33" fillId="0" borderId="0" xfId="0" applyFont="1" applyAlignment="1">
      <alignment horizontal="left" vertical="top" wrapText="1"/>
    </xf>
    <xf numFmtId="0" fontId="33" fillId="0" borderId="22" xfId="0" applyFont="1" applyBorder="1" applyAlignment="1">
      <alignment horizontal="left" vertical="top" wrapText="1"/>
    </xf>
    <xf numFmtId="0" fontId="33" fillId="0" borderId="17" xfId="0" applyFont="1" applyBorder="1" applyAlignment="1">
      <alignment horizontal="left" vertical="top" wrapText="1"/>
    </xf>
    <xf numFmtId="0" fontId="33" fillId="0" borderId="18" xfId="0" applyFont="1" applyBorder="1" applyAlignment="1">
      <alignment horizontal="left" vertical="top" wrapText="1"/>
    </xf>
    <xf numFmtId="0" fontId="33" fillId="0" borderId="20" xfId="0" applyFont="1" applyBorder="1" applyAlignment="1">
      <alignment horizontal="left" vertical="top" wrapText="1"/>
    </xf>
    <xf numFmtId="0" fontId="40" fillId="20" borderId="0" xfId="0" applyFont="1" applyFill="1" applyAlignment="1" applyProtection="1">
      <alignment horizontal="center"/>
      <protection locked="0"/>
    </xf>
    <xf numFmtId="0" fontId="27" fillId="19" borderId="0" xfId="0" applyFont="1" applyFill="1" applyAlignment="1" applyProtection="1">
      <alignment horizontal="left" vertical="top" wrapText="1"/>
      <protection locked="0"/>
    </xf>
    <xf numFmtId="0" fontId="11" fillId="4" borderId="16" xfId="0" applyFont="1" applyFill="1" applyBorder="1" applyAlignment="1" applyProtection="1">
      <alignment horizontal="center" vertical="center" wrapText="1"/>
      <protection locked="0"/>
    </xf>
    <xf numFmtId="0" fontId="11" fillId="4" borderId="15" xfId="0" applyFont="1" applyFill="1" applyBorder="1" applyAlignment="1" applyProtection="1">
      <alignment horizontal="center" vertical="center" wrapText="1"/>
      <protection locked="0"/>
    </xf>
    <xf numFmtId="0" fontId="11" fillId="4" borderId="19" xfId="0" applyFont="1" applyFill="1" applyBorder="1" applyAlignment="1" applyProtection="1">
      <alignment horizontal="center" vertical="center" wrapText="1"/>
      <protection locked="0"/>
    </xf>
    <xf numFmtId="0" fontId="11" fillId="4" borderId="21" xfId="0" applyFont="1" applyFill="1" applyBorder="1" applyAlignment="1" applyProtection="1">
      <alignment horizontal="center" vertical="center" wrapText="1"/>
      <protection locked="0"/>
    </xf>
    <xf numFmtId="0" fontId="11" fillId="4" borderId="0" xfId="0" applyFont="1" applyFill="1" applyAlignment="1" applyProtection="1">
      <alignment horizontal="center" vertical="center" wrapText="1"/>
      <protection locked="0"/>
    </xf>
    <xf numFmtId="0" fontId="11" fillId="4" borderId="22" xfId="0"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protection locked="0"/>
    </xf>
    <xf numFmtId="0" fontId="11" fillId="4" borderId="18" xfId="0" applyFont="1" applyFill="1" applyBorder="1" applyAlignment="1" applyProtection="1">
      <alignment horizontal="center" vertical="center" wrapText="1"/>
      <protection locked="0"/>
    </xf>
    <xf numFmtId="0" fontId="11" fillId="4" borderId="20" xfId="0" applyFont="1" applyFill="1" applyBorder="1" applyAlignment="1" applyProtection="1">
      <alignment horizontal="center" vertical="center" wrapText="1"/>
      <protection locked="0"/>
    </xf>
    <xf numFmtId="0" fontId="11" fillId="11" borderId="25" xfId="0" applyFont="1" applyFill="1" applyBorder="1" applyAlignment="1" applyProtection="1">
      <alignment horizontal="center" vertical="center" wrapText="1"/>
      <protection locked="0"/>
    </xf>
    <xf numFmtId="0" fontId="11" fillId="11" borderId="26" xfId="0" applyFont="1" applyFill="1" applyBorder="1" applyAlignment="1" applyProtection="1">
      <alignment horizontal="center" vertical="center" wrapText="1"/>
      <protection locked="0"/>
    </xf>
    <xf numFmtId="0" fontId="11" fillId="11" borderId="27" xfId="0" applyFont="1" applyFill="1" applyBorder="1" applyAlignment="1" applyProtection="1">
      <alignment horizontal="center" vertical="center" wrapText="1"/>
      <protection locked="0"/>
    </xf>
    <xf numFmtId="0" fontId="11" fillId="5" borderId="12" xfId="0" applyFont="1" applyFill="1" applyBorder="1" applyAlignment="1" applyProtection="1">
      <alignment horizontal="center" vertical="center" wrapText="1"/>
      <protection locked="0"/>
    </xf>
    <xf numFmtId="0" fontId="11" fillId="5" borderId="13" xfId="0" applyFont="1" applyFill="1" applyBorder="1" applyAlignment="1" applyProtection="1">
      <alignment horizontal="center" vertical="center" wrapText="1"/>
      <protection locked="0"/>
    </xf>
    <xf numFmtId="0" fontId="11" fillId="5" borderId="14"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7"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5" fillId="2" borderId="11"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1" fillId="9" borderId="5" xfId="0" applyFont="1" applyFill="1" applyBorder="1" applyAlignment="1" applyProtection="1">
      <alignment horizontal="center" vertical="center" wrapText="1"/>
      <protection locked="0"/>
    </xf>
    <xf numFmtId="0" fontId="11" fillId="9" borderId="6" xfId="0" applyFont="1" applyFill="1" applyBorder="1" applyAlignment="1" applyProtection="1">
      <alignment horizontal="center" vertical="center" wrapText="1"/>
      <protection locked="0"/>
    </xf>
    <xf numFmtId="0" fontId="11" fillId="9" borderId="9" xfId="0" applyFont="1" applyFill="1" applyBorder="1" applyAlignment="1" applyProtection="1">
      <alignment horizontal="center" vertical="center" wrapText="1"/>
      <protection locked="0"/>
    </xf>
    <xf numFmtId="0" fontId="11" fillId="9" borderId="10" xfId="0" applyFont="1" applyFill="1" applyBorder="1" applyAlignment="1" applyProtection="1">
      <alignment horizontal="center" vertical="center" wrapText="1"/>
      <protection locked="0"/>
    </xf>
    <xf numFmtId="0" fontId="11" fillId="9" borderId="11" xfId="0" applyFont="1" applyFill="1" applyBorder="1" applyAlignment="1" applyProtection="1">
      <alignment horizontal="center" vertical="center" wrapText="1"/>
      <protection locked="0"/>
    </xf>
    <xf numFmtId="0" fontId="11" fillId="3" borderId="16" xfId="0" applyFont="1" applyFill="1" applyBorder="1" applyAlignment="1" applyProtection="1">
      <alignment horizontal="center" vertical="center" wrapText="1"/>
      <protection locked="0"/>
    </xf>
    <xf numFmtId="0" fontId="11" fillId="3" borderId="15" xfId="0" applyFont="1" applyFill="1" applyBorder="1" applyAlignment="1" applyProtection="1">
      <alignment horizontal="center" vertical="center" wrapText="1"/>
      <protection locked="0"/>
    </xf>
    <xf numFmtId="0" fontId="11" fillId="3" borderId="19" xfId="0" applyFont="1" applyFill="1" applyBorder="1" applyAlignment="1" applyProtection="1">
      <alignment horizontal="center" vertical="center" wrapText="1"/>
      <protection locked="0"/>
    </xf>
    <xf numFmtId="0" fontId="11" fillId="3" borderId="17" xfId="0" applyFont="1" applyFill="1" applyBorder="1" applyAlignment="1" applyProtection="1">
      <alignment horizontal="center" vertical="center" wrapText="1"/>
      <protection locked="0"/>
    </xf>
    <xf numFmtId="0" fontId="11" fillId="3" borderId="18" xfId="0" applyFont="1" applyFill="1" applyBorder="1" applyAlignment="1" applyProtection="1">
      <alignment horizontal="center" vertical="center" wrapText="1"/>
      <protection locked="0"/>
    </xf>
    <xf numFmtId="0" fontId="11" fillId="3" borderId="20" xfId="0" applyFont="1" applyFill="1" applyBorder="1" applyAlignment="1" applyProtection="1">
      <alignment horizontal="center" vertical="center" wrapText="1"/>
      <protection locked="0"/>
    </xf>
    <xf numFmtId="0" fontId="11" fillId="6" borderId="16" xfId="0" applyFont="1" applyFill="1" applyBorder="1" applyAlignment="1" applyProtection="1">
      <alignment horizontal="center" vertical="center" wrapText="1"/>
      <protection locked="0"/>
    </xf>
    <xf numFmtId="0" fontId="11" fillId="6" borderId="15" xfId="0" applyFont="1" applyFill="1" applyBorder="1" applyAlignment="1" applyProtection="1">
      <alignment horizontal="center" vertical="center" wrapText="1"/>
      <protection locked="0"/>
    </xf>
    <xf numFmtId="0" fontId="11" fillId="6" borderId="19" xfId="0" applyFont="1" applyFill="1" applyBorder="1" applyAlignment="1" applyProtection="1">
      <alignment horizontal="center" vertical="center" wrapText="1"/>
      <protection locked="0"/>
    </xf>
    <xf numFmtId="0" fontId="11" fillId="6" borderId="17" xfId="0" applyFont="1" applyFill="1" applyBorder="1" applyAlignment="1" applyProtection="1">
      <alignment horizontal="center" vertical="center" wrapText="1"/>
      <protection locked="0"/>
    </xf>
    <xf numFmtId="0" fontId="11" fillId="6" borderId="18" xfId="0" applyFont="1" applyFill="1" applyBorder="1" applyAlignment="1" applyProtection="1">
      <alignment horizontal="center" vertical="center" wrapText="1"/>
      <protection locked="0"/>
    </xf>
    <xf numFmtId="0" fontId="11" fillId="6" borderId="20" xfId="0" applyFont="1" applyFill="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20" fillId="17" borderId="1" xfId="0" applyFont="1" applyFill="1" applyBorder="1" applyAlignment="1" applyProtection="1">
      <alignment horizontal="left" vertical="top" wrapText="1"/>
      <protection locked="0"/>
    </xf>
    <xf numFmtId="0" fontId="20" fillId="17" borderId="1" xfId="0" applyFont="1" applyFill="1" applyBorder="1" applyAlignment="1" applyProtection="1">
      <alignment horizontal="center" vertical="top" wrapText="1"/>
      <protection locked="0"/>
    </xf>
    <xf numFmtId="0" fontId="26" fillId="0" borderId="16" xfId="0" applyFont="1" applyBorder="1" applyAlignment="1">
      <alignment horizontal="left" vertical="top" wrapText="1"/>
    </xf>
    <xf numFmtId="0" fontId="26" fillId="0" borderId="15" xfId="0" applyFont="1" applyBorder="1" applyAlignment="1">
      <alignment horizontal="left" vertical="top"/>
    </xf>
    <xf numFmtId="0" fontId="26" fillId="0" borderId="19" xfId="0" applyFont="1" applyBorder="1" applyAlignment="1">
      <alignment horizontal="left" vertical="top"/>
    </xf>
    <xf numFmtId="0" fontId="26" fillId="0" borderId="21" xfId="0" applyFont="1" applyBorder="1" applyAlignment="1">
      <alignment horizontal="left" vertical="top"/>
    </xf>
    <xf numFmtId="0" fontId="26" fillId="0" borderId="0" xfId="0" applyFont="1" applyAlignment="1">
      <alignment horizontal="left" vertical="top"/>
    </xf>
    <xf numFmtId="0" fontId="26" fillId="0" borderId="22" xfId="0" applyFont="1" applyBorder="1" applyAlignment="1">
      <alignment horizontal="left" vertical="top"/>
    </xf>
    <xf numFmtId="0" fontId="26" fillId="0" borderId="17" xfId="0" applyFont="1" applyBorder="1" applyAlignment="1">
      <alignment horizontal="left" vertical="top"/>
    </xf>
    <xf numFmtId="0" fontId="26" fillId="0" borderId="18" xfId="0" applyFont="1" applyBorder="1" applyAlignment="1">
      <alignment horizontal="left" vertical="top"/>
    </xf>
    <xf numFmtId="0" fontId="26" fillId="0" borderId="20" xfId="0" applyFont="1" applyBorder="1" applyAlignment="1">
      <alignment horizontal="left" vertical="top"/>
    </xf>
    <xf numFmtId="0" fontId="9" fillId="0" borderId="15" xfId="0" applyFont="1" applyBorder="1" applyAlignment="1">
      <alignment horizontal="left" vertical="top"/>
    </xf>
    <xf numFmtId="0" fontId="9" fillId="0" borderId="19" xfId="0" applyFont="1" applyBorder="1" applyAlignment="1">
      <alignment horizontal="left" vertical="top"/>
    </xf>
    <xf numFmtId="0" fontId="9" fillId="0" borderId="21" xfId="0" applyFont="1" applyBorder="1" applyAlignment="1">
      <alignment horizontal="left" vertical="top"/>
    </xf>
    <xf numFmtId="0" fontId="9" fillId="0" borderId="0" xfId="0" applyFont="1" applyAlignment="1">
      <alignment horizontal="left" vertical="top"/>
    </xf>
    <xf numFmtId="0" fontId="9" fillId="0" borderId="22" xfId="0" applyFont="1" applyBorder="1" applyAlignment="1">
      <alignment horizontal="left" vertical="top"/>
    </xf>
    <xf numFmtId="0" fontId="9" fillId="0" borderId="17" xfId="0" applyFont="1" applyBorder="1" applyAlignment="1">
      <alignment horizontal="left" vertical="top"/>
    </xf>
    <xf numFmtId="0" fontId="9" fillId="0" borderId="18" xfId="0" applyFont="1" applyBorder="1" applyAlignment="1">
      <alignment horizontal="left" vertical="top"/>
    </xf>
    <xf numFmtId="0" fontId="9" fillId="0" borderId="20" xfId="0" applyFont="1" applyBorder="1" applyAlignment="1">
      <alignment horizontal="left" vertical="top"/>
    </xf>
    <xf numFmtId="0" fontId="41" fillId="0" borderId="37" xfId="0" applyFont="1" applyBorder="1" applyAlignment="1" applyProtection="1">
      <alignment horizontal="center" vertical="center" wrapText="1"/>
      <protection locked="0"/>
    </xf>
    <xf numFmtId="0" fontId="41" fillId="0" borderId="38" xfId="0" applyFont="1" applyBorder="1" applyAlignment="1" applyProtection="1">
      <alignment horizontal="center" vertical="center" wrapText="1"/>
      <protection locked="0"/>
    </xf>
    <xf numFmtId="0" fontId="41" fillId="0" borderId="39" xfId="0" applyFont="1" applyBorder="1" applyAlignment="1" applyProtection="1">
      <alignment horizontal="center" vertical="center" wrapText="1"/>
      <protection locked="0"/>
    </xf>
  </cellXfs>
  <cellStyles count="2">
    <cellStyle name="Normal" xfId="0" builtinId="0"/>
    <cellStyle name="Per cent" xfId="1" builtinId="5"/>
  </cellStyles>
  <dxfs count="6">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s>
  <tableStyles count="0" defaultTableStyle="TableStyleMedium2" defaultPivotStyle="PivotStyleLight16"/>
  <colors>
    <mruColors>
      <color rgb="FFD385A6"/>
      <color rgb="FF004799"/>
      <color rgb="FFF4D4D7"/>
      <color rgb="FFECB3B8"/>
      <color rgb="FFF2CEA2"/>
      <color rgb="FFE1EFFB"/>
      <color rgb="FFB6E7F2"/>
      <color rgb="FF99C8F2"/>
      <color rgb="FFDAE9F8"/>
      <color rgb="FFE2B0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r>
              <a:rPr lang="en-US"/>
              <a:t>Massnahmenübersicht: </a:t>
            </a:r>
          </a:p>
          <a:p>
            <a:pPr>
              <a:defRPr/>
            </a:pPr>
            <a:r>
              <a:rPr lang="en-US"/>
              <a:t>Umsetzungswert im Verhältnis</a:t>
            </a:r>
            <a:r>
              <a:rPr lang="en-US" baseline="0"/>
              <a:t> zur Wirtschaftlichkeit</a:t>
            </a:r>
            <a:endParaRPr lang="en-US"/>
          </a:p>
        </c:rich>
      </c:tx>
      <c:overlay val="0"/>
      <c:spPr>
        <a:noFill/>
        <a:ln>
          <a:noFill/>
        </a:ln>
        <a:effectLst/>
      </c:spPr>
      <c:txPr>
        <a:bodyPr rot="0" spcFirstLastPara="1" vertOverflow="ellipsis" vert="horz" wrap="square" anchor="ctr" anchorCtr="1"/>
        <a:lstStyle/>
        <a:p>
          <a:pPr>
            <a:defRPr sz="1500" b="1" i="0" u="none" strike="noStrike" kern="1200" cap="all" spc="100" normalizeH="0" baseline="0">
              <a:solidFill>
                <a:schemeClr val="lt1"/>
              </a:solidFill>
              <a:latin typeface="+mn-lt"/>
              <a:ea typeface="+mn-ea"/>
              <a:cs typeface="+mn-cs"/>
            </a:defRPr>
          </a:pPr>
          <a:endParaRPr lang="de-DE"/>
        </a:p>
      </c:txPr>
    </c:title>
    <c:autoTitleDeleted val="0"/>
    <c:plotArea>
      <c:layout/>
      <c:scatterChart>
        <c:scatterStyle val="lineMarker"/>
        <c:varyColors val="0"/>
        <c:ser>
          <c:idx val="0"/>
          <c:order val="0"/>
          <c:tx>
            <c:strRef>
              <c:f>Dashboard!$F$6</c:f>
              <c:strCache>
                <c:ptCount val="1"/>
                <c:pt idx="0">
                  <c:v>ROI(5)</c:v>
                </c:pt>
              </c:strCache>
            </c:strRef>
          </c:tx>
          <c:spPr>
            <a:ln w="25400" cap="rnd">
              <a:noFill/>
              <a:round/>
            </a:ln>
            <a:effectLst>
              <a:outerShdw dist="25400" dir="2700000" algn="tl" rotWithShape="0">
                <a:schemeClr val="accent4"/>
              </a:outerShdw>
            </a:effectLst>
          </c:spPr>
          <c:marker>
            <c:symbol val="circle"/>
            <c:size val="6"/>
            <c:spPr>
              <a:solidFill>
                <a:schemeClr val="accent4"/>
              </a:solidFill>
              <a:ln w="22225">
                <a:solidFill>
                  <a:schemeClr val="lt1"/>
                </a:solidFill>
                <a:round/>
              </a:ln>
              <a:effectLst/>
            </c:spPr>
          </c:marker>
          <c:dLbls>
            <c:dLbl>
              <c:idx val="0"/>
              <c:tx>
                <c:rich>
                  <a:bodyPr/>
                  <a:lstStyle/>
                  <a:p>
                    <a:fld id="{4EB813EF-9F77-184A-A21B-4B0F1F9A0EEE}" type="CELLRANGE">
                      <a:rPr lang="en-US"/>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0A89-BC4B-BA87-95DE89F25B39}"/>
                </c:ext>
              </c:extLst>
            </c:dLbl>
            <c:dLbl>
              <c:idx val="1"/>
              <c:tx>
                <c:rich>
                  <a:bodyPr/>
                  <a:lstStyle/>
                  <a:p>
                    <a:fld id="{9BAE3574-BB9D-7E42-A775-4FE8E43DA20B}"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0A89-BC4B-BA87-95DE89F25B39}"/>
                </c:ext>
              </c:extLst>
            </c:dLbl>
            <c:dLbl>
              <c:idx val="2"/>
              <c:tx>
                <c:rich>
                  <a:bodyPr/>
                  <a:lstStyle/>
                  <a:p>
                    <a:fld id="{A140D789-68BA-994E-BD0B-2F0A0B72508C}"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0A89-BC4B-BA87-95DE89F25B39}"/>
                </c:ext>
              </c:extLst>
            </c:dLbl>
            <c:dLbl>
              <c:idx val="3"/>
              <c:tx>
                <c:rich>
                  <a:bodyPr/>
                  <a:lstStyle/>
                  <a:p>
                    <a:fld id="{A9AF8E6B-CBF8-7847-8E2C-17B69EDD948A}"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0A89-BC4B-BA87-95DE89F25B39}"/>
                </c:ext>
              </c:extLst>
            </c:dLbl>
            <c:dLbl>
              <c:idx val="4"/>
              <c:tx>
                <c:rich>
                  <a:bodyPr/>
                  <a:lstStyle/>
                  <a:p>
                    <a:fld id="{E8D06A30-2E85-8847-8513-92A259D1F134}"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0A89-BC4B-BA87-95DE89F25B39}"/>
                </c:ext>
              </c:extLst>
            </c:dLbl>
            <c:dLbl>
              <c:idx val="5"/>
              <c:tx>
                <c:rich>
                  <a:bodyPr/>
                  <a:lstStyle/>
                  <a:p>
                    <a:fld id="{B30EB96C-675B-E94C-9E38-85F2E41DDC86}"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0A89-BC4B-BA87-95DE89F25B39}"/>
                </c:ext>
              </c:extLst>
            </c:dLbl>
            <c:dLbl>
              <c:idx val="6"/>
              <c:tx>
                <c:rich>
                  <a:bodyPr/>
                  <a:lstStyle/>
                  <a:p>
                    <a:fld id="{B62A6E17-B6AF-CE4B-BBC6-9BB71C1EA9B5}"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0A89-BC4B-BA87-95DE89F25B39}"/>
                </c:ext>
              </c:extLst>
            </c:dLbl>
            <c:dLbl>
              <c:idx val="7"/>
              <c:tx>
                <c:rich>
                  <a:bodyPr/>
                  <a:lstStyle/>
                  <a:p>
                    <a:fld id="{AABED9F1-8893-2642-9619-7DCB5ACABF5A}"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0A89-BC4B-BA87-95DE89F25B39}"/>
                </c:ext>
              </c:extLst>
            </c:dLbl>
            <c:dLbl>
              <c:idx val="8"/>
              <c:tx>
                <c:rich>
                  <a:bodyPr/>
                  <a:lstStyle/>
                  <a:p>
                    <a:fld id="{31BEA2F2-FE07-944C-8E48-18D7E274A9D7}"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0A89-BC4B-BA87-95DE89F25B39}"/>
                </c:ext>
              </c:extLst>
            </c:dLbl>
            <c:dLbl>
              <c:idx val="9"/>
              <c:tx>
                <c:rich>
                  <a:bodyPr/>
                  <a:lstStyle/>
                  <a:p>
                    <a:fld id="{7D6F9B6A-0038-E64F-B809-BDE07FB7B915}"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0A89-BC4B-BA87-95DE89F25B39}"/>
                </c:ext>
              </c:extLst>
            </c:dLbl>
            <c:dLbl>
              <c:idx val="10"/>
              <c:tx>
                <c:rich>
                  <a:bodyPr/>
                  <a:lstStyle/>
                  <a:p>
                    <a:fld id="{7483CBDB-0647-5348-B09D-ED9BBE81F6BD}" type="CELLRANGE">
                      <a:rPr lang="en-GB"/>
                      <a:pPr/>
                      <a:t>[CELLRANGE]</a:t>
                    </a:fld>
                    <a:endParaRPr lang="en-GB"/>
                  </a:p>
                </c:rich>
              </c:tx>
              <c:dLblPos val="b"/>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0A89-BC4B-BA87-95DE89F25B39}"/>
                </c:ext>
              </c:extLst>
            </c:dLbl>
            <c:dLbl>
              <c:idx val="1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3793-AA48-BBA6-DE2E2C979E87}"/>
                </c:ext>
              </c:extLst>
            </c:dLbl>
            <c:dLbl>
              <c:idx val="1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1-3793-AA48-BBA6-DE2E2C979E87}"/>
                </c:ext>
              </c:extLst>
            </c:dLbl>
            <c:dLbl>
              <c:idx val="1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2-3793-AA48-BBA6-DE2E2C979E87}"/>
                </c:ext>
              </c:extLst>
            </c:dLbl>
            <c:dLbl>
              <c:idx val="1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3-3793-AA48-BBA6-DE2E2C979E87}"/>
                </c:ext>
              </c:extLst>
            </c:dLbl>
            <c:dLbl>
              <c:idx val="1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4-3793-AA48-BBA6-DE2E2C979E87}"/>
                </c:ext>
              </c:extLst>
            </c:dLbl>
            <c:dLbl>
              <c:idx val="1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5-3793-AA48-BBA6-DE2E2C979E87}"/>
                </c:ext>
              </c:extLst>
            </c:dLbl>
            <c:dLbl>
              <c:idx val="1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3793-AA48-BBA6-DE2E2C979E87}"/>
                </c:ext>
              </c:extLst>
            </c:dLbl>
            <c:dLbl>
              <c:idx val="1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7-3793-AA48-BBA6-DE2E2C979E87}"/>
                </c:ext>
              </c:extLst>
            </c:dLbl>
            <c:dLbl>
              <c:idx val="1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8-3793-AA48-BBA6-DE2E2C979E87}"/>
                </c:ext>
              </c:extLst>
            </c:dLbl>
            <c:dLbl>
              <c:idx val="2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9-3793-AA48-BBA6-DE2E2C979E87}"/>
                </c:ext>
              </c:extLst>
            </c:dLbl>
            <c:dLbl>
              <c:idx val="2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3793-AA48-BBA6-DE2E2C979E87}"/>
                </c:ext>
              </c:extLst>
            </c:dLbl>
            <c:dLbl>
              <c:idx val="2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B-3793-AA48-BBA6-DE2E2C979E87}"/>
                </c:ext>
              </c:extLst>
            </c:dLbl>
            <c:dLbl>
              <c:idx val="2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C-3793-AA48-BBA6-DE2E2C979E87}"/>
                </c:ext>
              </c:extLst>
            </c:dLbl>
            <c:dLbl>
              <c:idx val="2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D-3793-AA48-BBA6-DE2E2C979E87}"/>
                </c:ext>
              </c:extLst>
            </c:dLbl>
            <c:dLbl>
              <c:idx val="2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3793-AA48-BBA6-DE2E2C979E87}"/>
                </c:ext>
              </c:extLst>
            </c:dLbl>
            <c:dLbl>
              <c:idx val="2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F-3793-AA48-BBA6-DE2E2C979E87}"/>
                </c:ext>
              </c:extLst>
            </c:dLbl>
            <c:dLbl>
              <c:idx val="2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0-3793-AA48-BBA6-DE2E2C979E87}"/>
                </c:ext>
              </c:extLst>
            </c:dLbl>
            <c:dLbl>
              <c:idx val="2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3793-AA48-BBA6-DE2E2C979E87}"/>
                </c:ext>
              </c:extLst>
            </c:dLbl>
            <c:dLbl>
              <c:idx val="2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2-3793-AA48-BBA6-DE2E2C979E87}"/>
                </c:ext>
              </c:extLst>
            </c:dLbl>
            <c:dLbl>
              <c:idx val="3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3-3793-AA48-BBA6-DE2E2C979E87}"/>
                </c:ext>
              </c:extLst>
            </c:dLbl>
            <c:dLbl>
              <c:idx val="3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4-3793-AA48-BBA6-DE2E2C979E87}"/>
                </c:ext>
              </c:extLst>
            </c:dLbl>
            <c:dLbl>
              <c:idx val="3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5-3793-AA48-BBA6-DE2E2C979E87}"/>
                </c:ext>
              </c:extLst>
            </c:dLbl>
            <c:dLbl>
              <c:idx val="3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6-3793-AA48-BBA6-DE2E2C979E87}"/>
                </c:ext>
              </c:extLst>
            </c:dLbl>
            <c:dLbl>
              <c:idx val="3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7-3793-AA48-BBA6-DE2E2C979E87}"/>
                </c:ext>
              </c:extLst>
            </c:dLbl>
            <c:dLbl>
              <c:idx val="3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8-3793-AA48-BBA6-DE2E2C979E87}"/>
                </c:ext>
              </c:extLst>
            </c:dLbl>
            <c:dLbl>
              <c:idx val="3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9-3793-AA48-BBA6-DE2E2C979E87}"/>
                </c:ext>
              </c:extLst>
            </c:dLbl>
            <c:dLbl>
              <c:idx val="3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A-3793-AA48-BBA6-DE2E2C979E87}"/>
                </c:ext>
              </c:extLst>
            </c:dLbl>
            <c:dLbl>
              <c:idx val="3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B-3793-AA48-BBA6-DE2E2C979E87}"/>
                </c:ext>
              </c:extLst>
            </c:dLbl>
            <c:dLbl>
              <c:idx val="3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C-3793-AA48-BBA6-DE2E2C979E87}"/>
                </c:ext>
              </c:extLst>
            </c:dLbl>
            <c:dLbl>
              <c:idx val="4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D-3793-AA48-BBA6-DE2E2C979E87}"/>
                </c:ext>
              </c:extLst>
            </c:dLbl>
            <c:dLbl>
              <c:idx val="4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E-3793-AA48-BBA6-DE2E2C979E87}"/>
                </c:ext>
              </c:extLst>
            </c:dLbl>
            <c:dLbl>
              <c:idx val="4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F-3793-AA48-BBA6-DE2E2C979E87}"/>
                </c:ext>
              </c:extLst>
            </c:dLbl>
            <c:dLbl>
              <c:idx val="4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0-3793-AA48-BBA6-DE2E2C979E87}"/>
                </c:ext>
              </c:extLst>
            </c:dLbl>
            <c:dLbl>
              <c:idx val="4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1-3793-AA48-BBA6-DE2E2C979E87}"/>
                </c:ext>
              </c:extLst>
            </c:dLbl>
            <c:dLbl>
              <c:idx val="4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2-3793-AA48-BBA6-DE2E2C979E87}"/>
                </c:ext>
              </c:extLst>
            </c:dLbl>
            <c:dLbl>
              <c:idx val="4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3-3793-AA48-BBA6-DE2E2C979E87}"/>
                </c:ext>
              </c:extLst>
            </c:dLbl>
            <c:dLbl>
              <c:idx val="4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4-3793-AA48-BBA6-DE2E2C979E87}"/>
                </c:ext>
              </c:extLst>
            </c:dLbl>
            <c:dLbl>
              <c:idx val="4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5-3793-AA48-BBA6-DE2E2C979E87}"/>
                </c:ext>
              </c:extLst>
            </c:dLbl>
            <c:dLbl>
              <c:idx val="4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6-3793-AA48-BBA6-DE2E2C979E87}"/>
                </c:ext>
              </c:extLst>
            </c:dLbl>
            <c:dLbl>
              <c:idx val="5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7-3793-AA48-BBA6-DE2E2C979E87}"/>
                </c:ext>
              </c:extLst>
            </c:dLbl>
            <c:dLbl>
              <c:idx val="5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8-3793-AA48-BBA6-DE2E2C979E87}"/>
                </c:ext>
              </c:extLst>
            </c:dLbl>
            <c:dLbl>
              <c:idx val="5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9-3793-AA48-BBA6-DE2E2C979E87}"/>
                </c:ext>
              </c:extLst>
            </c:dLbl>
            <c:dLbl>
              <c:idx val="5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A-3793-AA48-BBA6-DE2E2C979E87}"/>
                </c:ext>
              </c:extLst>
            </c:dLbl>
            <c:dLbl>
              <c:idx val="5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B-3793-AA48-BBA6-DE2E2C979E87}"/>
                </c:ext>
              </c:extLst>
            </c:dLbl>
            <c:dLbl>
              <c:idx val="5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C-3793-AA48-BBA6-DE2E2C979E87}"/>
                </c:ext>
              </c:extLst>
            </c:dLbl>
            <c:dLbl>
              <c:idx val="5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D-3793-AA48-BBA6-DE2E2C979E87}"/>
                </c:ext>
              </c:extLst>
            </c:dLbl>
            <c:dLbl>
              <c:idx val="5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E-3793-AA48-BBA6-DE2E2C979E87}"/>
                </c:ext>
              </c:extLst>
            </c:dLbl>
            <c:dLbl>
              <c:idx val="5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2F-3793-AA48-BBA6-DE2E2C979E87}"/>
                </c:ext>
              </c:extLst>
            </c:dLbl>
            <c:dLbl>
              <c:idx val="5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0-3793-AA48-BBA6-DE2E2C979E87}"/>
                </c:ext>
              </c:extLst>
            </c:dLbl>
            <c:dLbl>
              <c:idx val="6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1-3793-AA48-BBA6-DE2E2C979E87}"/>
                </c:ext>
              </c:extLst>
            </c:dLbl>
            <c:dLbl>
              <c:idx val="6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2-3793-AA48-BBA6-DE2E2C979E87}"/>
                </c:ext>
              </c:extLst>
            </c:dLbl>
            <c:dLbl>
              <c:idx val="6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3-3793-AA48-BBA6-DE2E2C979E87}"/>
                </c:ext>
              </c:extLst>
            </c:dLbl>
            <c:dLbl>
              <c:idx val="6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4-3793-AA48-BBA6-DE2E2C979E87}"/>
                </c:ext>
              </c:extLst>
            </c:dLbl>
            <c:dLbl>
              <c:idx val="6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5-3793-AA48-BBA6-DE2E2C979E87}"/>
                </c:ext>
              </c:extLst>
            </c:dLbl>
            <c:dLbl>
              <c:idx val="6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6-3793-AA48-BBA6-DE2E2C979E87}"/>
                </c:ext>
              </c:extLst>
            </c:dLbl>
            <c:dLbl>
              <c:idx val="6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7-3793-AA48-BBA6-DE2E2C979E87}"/>
                </c:ext>
              </c:extLst>
            </c:dLbl>
            <c:dLbl>
              <c:idx val="6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8-3793-AA48-BBA6-DE2E2C979E87}"/>
                </c:ext>
              </c:extLst>
            </c:dLbl>
            <c:dLbl>
              <c:idx val="6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9-3793-AA48-BBA6-DE2E2C979E87}"/>
                </c:ext>
              </c:extLst>
            </c:dLbl>
            <c:dLbl>
              <c:idx val="6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A-3793-AA48-BBA6-DE2E2C979E87}"/>
                </c:ext>
              </c:extLst>
            </c:dLbl>
            <c:dLbl>
              <c:idx val="7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B-3793-AA48-BBA6-DE2E2C979E87}"/>
                </c:ext>
              </c:extLst>
            </c:dLbl>
            <c:dLbl>
              <c:idx val="7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C-3793-AA48-BBA6-DE2E2C979E87}"/>
                </c:ext>
              </c:extLst>
            </c:dLbl>
            <c:dLbl>
              <c:idx val="7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D-3793-AA48-BBA6-DE2E2C979E87}"/>
                </c:ext>
              </c:extLst>
            </c:dLbl>
            <c:dLbl>
              <c:idx val="7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E-3793-AA48-BBA6-DE2E2C979E87}"/>
                </c:ext>
              </c:extLst>
            </c:dLbl>
            <c:dLbl>
              <c:idx val="7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3F-3793-AA48-BBA6-DE2E2C979E87}"/>
                </c:ext>
              </c:extLst>
            </c:dLbl>
            <c:dLbl>
              <c:idx val="7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0-3793-AA48-BBA6-DE2E2C979E87}"/>
                </c:ext>
              </c:extLst>
            </c:dLbl>
            <c:dLbl>
              <c:idx val="7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1-3793-AA48-BBA6-DE2E2C979E87}"/>
                </c:ext>
              </c:extLst>
            </c:dLbl>
            <c:dLbl>
              <c:idx val="7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2-3793-AA48-BBA6-DE2E2C979E87}"/>
                </c:ext>
              </c:extLst>
            </c:dLbl>
            <c:dLbl>
              <c:idx val="7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3-3793-AA48-BBA6-DE2E2C979E87}"/>
                </c:ext>
              </c:extLst>
            </c:dLbl>
            <c:dLbl>
              <c:idx val="7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4-3793-AA48-BBA6-DE2E2C979E87}"/>
                </c:ext>
              </c:extLst>
            </c:dLbl>
            <c:dLbl>
              <c:idx val="8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5-3793-AA48-BBA6-DE2E2C979E87}"/>
                </c:ext>
              </c:extLst>
            </c:dLbl>
            <c:dLbl>
              <c:idx val="8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6-3793-AA48-BBA6-DE2E2C979E87}"/>
                </c:ext>
              </c:extLst>
            </c:dLbl>
            <c:dLbl>
              <c:idx val="8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7-3793-AA48-BBA6-DE2E2C979E87}"/>
                </c:ext>
              </c:extLst>
            </c:dLbl>
            <c:dLbl>
              <c:idx val="8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8-3793-AA48-BBA6-DE2E2C979E87}"/>
                </c:ext>
              </c:extLst>
            </c:dLbl>
            <c:dLbl>
              <c:idx val="8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9-3793-AA48-BBA6-DE2E2C979E87}"/>
                </c:ext>
              </c:extLst>
            </c:dLbl>
            <c:dLbl>
              <c:idx val="8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A-3793-AA48-BBA6-DE2E2C979E87}"/>
                </c:ext>
              </c:extLst>
            </c:dLbl>
            <c:dLbl>
              <c:idx val="8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B-3793-AA48-BBA6-DE2E2C979E87}"/>
                </c:ext>
              </c:extLst>
            </c:dLbl>
            <c:dLbl>
              <c:idx val="8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C-3793-AA48-BBA6-DE2E2C979E87}"/>
                </c:ext>
              </c:extLst>
            </c:dLbl>
            <c:dLbl>
              <c:idx val="8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D-3793-AA48-BBA6-DE2E2C979E87}"/>
                </c:ext>
              </c:extLst>
            </c:dLbl>
            <c:dLbl>
              <c:idx val="8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E-3793-AA48-BBA6-DE2E2C979E87}"/>
                </c:ext>
              </c:extLst>
            </c:dLbl>
            <c:dLbl>
              <c:idx val="90"/>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4F-3793-AA48-BBA6-DE2E2C979E87}"/>
                </c:ext>
              </c:extLst>
            </c:dLbl>
            <c:dLbl>
              <c:idx val="91"/>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0-3793-AA48-BBA6-DE2E2C979E87}"/>
                </c:ext>
              </c:extLst>
            </c:dLbl>
            <c:dLbl>
              <c:idx val="92"/>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1-3793-AA48-BBA6-DE2E2C979E87}"/>
                </c:ext>
              </c:extLst>
            </c:dLbl>
            <c:dLbl>
              <c:idx val="93"/>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2-3793-AA48-BBA6-DE2E2C979E87}"/>
                </c:ext>
              </c:extLst>
            </c:dLbl>
            <c:dLbl>
              <c:idx val="94"/>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3-3793-AA48-BBA6-DE2E2C979E87}"/>
                </c:ext>
              </c:extLst>
            </c:dLbl>
            <c:dLbl>
              <c:idx val="95"/>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4-3793-AA48-BBA6-DE2E2C979E87}"/>
                </c:ext>
              </c:extLst>
            </c:dLbl>
            <c:dLbl>
              <c:idx val="96"/>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5-3793-AA48-BBA6-DE2E2C979E87}"/>
                </c:ext>
              </c:extLst>
            </c:dLbl>
            <c:dLbl>
              <c:idx val="97"/>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6-3793-AA48-BBA6-DE2E2C979E87}"/>
                </c:ext>
              </c:extLst>
            </c:dLbl>
            <c:dLbl>
              <c:idx val="98"/>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7-3793-AA48-BBA6-DE2E2C979E87}"/>
                </c:ext>
              </c:extLst>
            </c:dLbl>
            <c:dLbl>
              <c:idx val="99"/>
              <c:tx>
                <c:rich>
                  <a:bodyPr/>
                  <a:lstStyle/>
                  <a:p>
                    <a:endParaRPr lang="en-GB"/>
                  </a:p>
                </c:rich>
              </c:tx>
              <c:dLblPos val="b"/>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58-3793-AA48-BBA6-DE2E2C979E87}"/>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lt1"/>
                    </a:solidFill>
                    <a:latin typeface="Source Sans Pro" panose="020B0503030403020204" pitchFamily="34" charset="0"/>
                    <a:ea typeface="+mn-ea"/>
                    <a:cs typeface="+mn-cs"/>
                  </a:defRPr>
                </a:pPr>
                <a:endParaRPr lang="de-DE"/>
              </a:p>
            </c:txPr>
            <c:dLblPos val="b"/>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xVal>
            <c:numRef>
              <c:f>Dashboard!$E$7:$E$106</c:f>
              <c:numCache>
                <c:formatCode>General</c:formatCode>
                <c:ptCount val="100"/>
                <c:pt idx="0">
                  <c:v>3.6666666666666665</c:v>
                </c:pt>
                <c:pt idx="1">
                  <c:v>0</c:v>
                </c:pt>
                <c:pt idx="2">
                  <c:v>0</c:v>
                </c:pt>
                <c:pt idx="3">
                  <c:v>0</c:v>
                </c:pt>
                <c:pt idx="4">
                  <c:v>0</c:v>
                </c:pt>
                <c:pt idx="5">
                  <c:v>0</c:v>
                </c:pt>
                <c:pt idx="6">
                  <c:v>0</c:v>
                </c:pt>
                <c:pt idx="7">
                  <c:v>0</c:v>
                </c:pt>
                <c:pt idx="8">
                  <c:v>0</c:v>
                </c:pt>
                <c:pt idx="9">
                  <c:v>0</c:v>
                </c:pt>
                <c:pt idx="10">
                  <c:v>0</c:v>
                </c:pt>
              </c:numCache>
            </c:numRef>
          </c:xVal>
          <c:yVal>
            <c:numRef>
              <c:f>Dashboard!$F$7:$F$106</c:f>
              <c:numCache>
                <c:formatCode>0%</c:formatCode>
                <c:ptCount val="100"/>
                <c:pt idx="0">
                  <c:v>0.4</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numCache>
            </c:numRef>
          </c:yVal>
          <c:smooth val="0"/>
          <c:extLst>
            <c:ext xmlns:c15="http://schemas.microsoft.com/office/drawing/2012/chart" uri="{02D57815-91ED-43cb-92C2-25804820EDAC}">
              <c15:datalabelsRange>
                <c15:f>Dashboard!$D$7:$D$106</c15:f>
                <c15:dlblRangeCache>
                  <c:ptCount val="100"/>
                  <c:pt idx="0">
                    <c:v>E-Flotte</c:v>
                  </c:pt>
                  <c:pt idx="1">
                    <c:v>0</c:v>
                  </c:pt>
                  <c:pt idx="2">
                    <c:v>0</c:v>
                  </c:pt>
                  <c:pt idx="3">
                    <c:v>0</c:v>
                  </c:pt>
                  <c:pt idx="4">
                    <c:v>0</c:v>
                  </c:pt>
                  <c:pt idx="5">
                    <c:v>0</c:v>
                  </c:pt>
                  <c:pt idx="6">
                    <c:v>0</c:v>
                  </c:pt>
                  <c:pt idx="7">
                    <c:v>0</c:v>
                  </c:pt>
                  <c:pt idx="8">
                    <c:v>0</c:v>
                  </c:pt>
                  <c:pt idx="9">
                    <c:v>0</c:v>
                  </c:pt>
                  <c:pt idx="10">
                    <c:v>0</c:v>
                  </c:pt>
                </c15:dlblRangeCache>
              </c15:datalabelsRange>
            </c:ext>
            <c:ext xmlns:c16="http://schemas.microsoft.com/office/drawing/2014/chart" uri="{C3380CC4-5D6E-409C-BE32-E72D297353CC}">
              <c16:uniqueId val="{00000000-0A89-BC4B-BA87-95DE89F25B39}"/>
            </c:ext>
          </c:extLst>
        </c:ser>
        <c:dLbls>
          <c:dLblPos val="b"/>
          <c:showLegendKey val="0"/>
          <c:showVal val="1"/>
          <c:showCatName val="0"/>
          <c:showSerName val="0"/>
          <c:showPercent val="0"/>
          <c:showBubbleSize val="0"/>
        </c:dLbls>
        <c:axId val="1309413711"/>
        <c:axId val="1298583647"/>
      </c:scatterChart>
      <c:valAx>
        <c:axId val="1309413711"/>
        <c:scaling>
          <c:orientation val="minMax"/>
        </c:scaling>
        <c:delete val="0"/>
        <c:axPos val="b"/>
        <c:majorGridlines>
          <c:spPr>
            <a:ln w="9525" cap="flat" cmpd="sng" algn="ctr">
              <a:solidFill>
                <a:schemeClr val="lt1">
                  <a:alpha val="25000"/>
                </a:schemeClr>
              </a:solidFill>
              <a:round/>
            </a:ln>
            <a:effectLst/>
          </c:spPr>
        </c:majorGridlines>
        <c:title>
          <c:tx>
            <c:rich>
              <a:bodyPr rot="0" spcFirstLastPara="1" vertOverflow="ellipsis" vert="horz" wrap="square" anchor="ctr" anchorCtr="1"/>
              <a:lstStyle/>
              <a:p>
                <a:pPr>
                  <a:defRPr sz="1200" b="1" i="0" u="none" strike="noStrike" kern="1200" baseline="0">
                    <a:solidFill>
                      <a:schemeClr val="lt1"/>
                    </a:solidFill>
                    <a:latin typeface="Source Sans Pro" panose="020B0503030403020204" pitchFamily="34" charset="0"/>
                    <a:ea typeface="+mn-ea"/>
                    <a:cs typeface="+mn-cs"/>
                  </a:defRPr>
                </a:pPr>
                <a:r>
                  <a:rPr lang="de-DE" sz="1200">
                    <a:latin typeface="Source Sans Pro" panose="020B0503030403020204" pitchFamily="34" charset="0"/>
                  </a:rPr>
                  <a:t>Umsetzungswert</a:t>
                </a:r>
              </a:p>
            </c:rich>
          </c:tx>
          <c:overlay val="0"/>
          <c:spPr>
            <a:noFill/>
            <a:ln>
              <a:noFill/>
            </a:ln>
            <a:effectLst/>
          </c:spPr>
          <c:txPr>
            <a:bodyPr rot="0" spcFirstLastPara="1" vertOverflow="ellipsis" vert="horz" wrap="square" anchor="ctr" anchorCtr="1"/>
            <a:lstStyle/>
            <a:p>
              <a:pPr>
                <a:defRPr sz="1200" b="1" i="0" u="none" strike="noStrike" kern="1200" baseline="0">
                  <a:solidFill>
                    <a:schemeClr val="lt1"/>
                  </a:solidFill>
                  <a:latin typeface="Source Sans Pro" panose="020B0503030403020204" pitchFamily="34" charset="0"/>
                  <a:ea typeface="+mn-ea"/>
                  <a:cs typeface="+mn-cs"/>
                </a:defRPr>
              </a:pPr>
              <a:endParaRPr lang="de-DE"/>
            </a:p>
          </c:txPr>
        </c:title>
        <c:numFmt formatCode="General" sourceLinked="1"/>
        <c:majorTickMark val="none"/>
        <c:minorTickMark val="none"/>
        <c:tickLblPos val="nextTo"/>
        <c:spPr>
          <a:noFill/>
          <a:ln w="12700" cap="flat" cmpd="sng" algn="ctr">
            <a:solidFill>
              <a:schemeClr val="lt1">
                <a:alpha val="25000"/>
              </a:schemeClr>
            </a:solidFill>
            <a:round/>
          </a:ln>
          <a:effectLst/>
        </c:spPr>
        <c:txPr>
          <a:bodyPr rot="-60000000" spcFirstLastPara="1" vertOverflow="ellipsis" vert="horz" wrap="square" anchor="ctr" anchorCtr="1"/>
          <a:lstStyle/>
          <a:p>
            <a:pPr>
              <a:defRPr sz="900" b="0" i="0" u="none" strike="noStrike" kern="1200" spc="100" baseline="0">
                <a:solidFill>
                  <a:schemeClr val="lt1"/>
                </a:solidFill>
                <a:latin typeface="+mn-lt"/>
                <a:ea typeface="+mn-ea"/>
                <a:cs typeface="+mn-cs"/>
              </a:defRPr>
            </a:pPr>
            <a:endParaRPr lang="de-DE"/>
          </a:p>
        </c:txPr>
        <c:crossAx val="1298583647"/>
        <c:crosses val="autoZero"/>
        <c:crossBetween val="midCat"/>
      </c:valAx>
      <c:valAx>
        <c:axId val="1298583647"/>
        <c:scaling>
          <c:orientation val="minMax"/>
        </c:scaling>
        <c:delete val="0"/>
        <c:axPos val="l"/>
        <c:majorGridlines>
          <c:spPr>
            <a:ln w="9525" cap="flat" cmpd="sng" algn="ctr">
              <a:solidFill>
                <a:schemeClr val="lt1">
                  <a:alpha val="2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lt1"/>
                    </a:solidFill>
                    <a:latin typeface="Source Sans Pro" panose="020B0503030403020204" pitchFamily="34" charset="0"/>
                    <a:ea typeface="+mn-ea"/>
                    <a:cs typeface="+mn-cs"/>
                  </a:defRPr>
                </a:pPr>
                <a:r>
                  <a:rPr lang="de-DE" sz="1200">
                    <a:latin typeface="Source Sans Pro" panose="020B0503030403020204" pitchFamily="34" charset="0"/>
                  </a:rPr>
                  <a:t>Wirtschaftlichkeit (ROI5)</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lt1"/>
                  </a:solidFill>
                  <a:latin typeface="Source Sans Pro" panose="020B0503030403020204" pitchFamily="34" charset="0"/>
                  <a:ea typeface="+mn-ea"/>
                  <a:cs typeface="+mn-cs"/>
                </a:defRPr>
              </a:pPr>
              <a:endParaRPr lang="de-DE"/>
            </a:p>
          </c:txPr>
        </c:title>
        <c:numFmt formatCode="0%" sourceLinked="1"/>
        <c:majorTickMark val="none"/>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lt1"/>
                </a:solidFill>
                <a:latin typeface="+mn-lt"/>
                <a:ea typeface="+mn-ea"/>
                <a:cs typeface="+mn-cs"/>
              </a:defRPr>
            </a:pPr>
            <a:endParaRPr lang="de-DE"/>
          </a:p>
        </c:txPr>
        <c:crossAx val="1309413711"/>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solidFill>
    <a:ln w="9525" cap="flat" cmpd="sng" algn="ctr">
      <a:solidFill>
        <a:schemeClr val="accent4"/>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withinLinearReversed" id="24">
  <a:schemeClr val="accent4"/>
</cs:colorStyle>
</file>

<file path=xl/charts/style1.xml><?xml version="1.0" encoding="utf-8"?>
<cs:chartStyle xmlns:cs="http://schemas.microsoft.com/office/drawing/2012/chartStyle" xmlns:a="http://schemas.openxmlformats.org/drawingml/2006/main" id="247">
  <cs:axisTitle>
    <cs:lnRef idx="0"/>
    <cs:fillRef idx="0"/>
    <cs:effectRef idx="0"/>
    <cs:fontRef idx="minor">
      <a:schemeClr val="lt1"/>
    </cs:fontRef>
    <cs:defRPr sz="900" b="1" kern="1200"/>
  </cs:axisTitle>
  <cs:categoryAxis>
    <cs:lnRef idx="0">
      <cs:styleClr val="0"/>
    </cs:lnRef>
    <cs:fillRef idx="0"/>
    <cs:effectRef idx="0"/>
    <cs:fontRef idx="minor">
      <a:schemeClr val="lt1"/>
    </cs:fontRef>
    <cs:spPr>
      <a:ln w="12700" cap="flat" cmpd="sng" algn="ctr">
        <a:solidFill>
          <a:schemeClr val="lt1">
            <a:alpha val="25000"/>
          </a:schemeClr>
        </a:solidFill>
        <a:round/>
      </a:ln>
    </cs:spPr>
    <cs:defRPr sz="900" b="0" kern="1200" spc="100" baseline="0"/>
  </cs:categoryAxis>
  <cs:chartArea>
    <cs:lnRef idx="0">
      <cs:styleClr val="0"/>
    </cs:lnRef>
    <cs:fillRef idx="0">
      <cs:styleClr val="0"/>
    </cs:fillRef>
    <cs:effectRef idx="0"/>
    <cs:fontRef idx="minor">
      <a:schemeClr val="dk1"/>
    </cs:fontRef>
    <cs:spPr>
      <a:solidFill>
        <a:schemeClr val="phClr"/>
      </a:solidFill>
      <a:ln w="9525" cap="flat" cmpd="sng" algn="ctr">
        <a:solidFill>
          <a:schemeClr val="phClr"/>
        </a:solidFill>
        <a:round/>
      </a:ln>
    </cs:spPr>
    <cs:defRPr sz="1000" kern="1200"/>
  </cs:chartArea>
  <cs:dataLabel>
    <cs:lnRef idx="0"/>
    <cs:fillRef idx="0"/>
    <cs:effectRef idx="0"/>
    <cs:fontRef idx="minor">
      <a:schemeClr val="lt1"/>
    </cs:fontRef>
    <cs:defRPr sz="900" b="1" kern="1200"/>
  </cs:dataLabel>
  <cs:dataLabelCallout>
    <cs:lnRef idx="0">
      <cs:styleClr val="auto"/>
    </cs:lnRef>
    <cs:fillRef idx="0"/>
    <cs:effectRef idx="0"/>
    <cs:fontRef idx="minor">
      <cs:styleClr val="auto"/>
    </cs:fontRef>
    <cs:spPr>
      <a:solidFill>
        <a:schemeClr val="lt1"/>
      </a:solidFill>
      <a:ln>
        <a:solidFill>
          <a:schemeClr val="ph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pattFill prst="ltUpDiag">
        <a:fgClr>
          <a:schemeClr val="phClr"/>
        </a:fgClr>
        <a:bgClr>
          <a:schemeClr val="lt1"/>
        </a:bgClr>
      </a:pattFill>
    </cs:spPr>
  </cs:dataPoint>
  <cs:dataPoint3D>
    <cs:lnRef idx="0"/>
    <cs:fillRef idx="0">
      <cs:styleClr val="auto"/>
    </cs:fillRef>
    <cs:effectRef idx="0"/>
    <cs:fontRef idx="minor">
      <a:schemeClr val="dk1"/>
    </cs:fontRef>
    <cs:spPr>
      <a:pattFill prst="ltUpDiag">
        <a:fgClr>
          <a:schemeClr val="phClr"/>
        </a:fgClr>
        <a:bgClr>
          <a:schemeClr val="lt1"/>
        </a:bgClr>
      </a:pattFill>
    </cs:spPr>
  </cs:dataPoint3D>
  <cs:dataPointLine>
    <cs:lnRef idx="0">
      <cs:styleClr val="auto"/>
    </cs:lnRef>
    <cs:fillRef idx="0"/>
    <cs:effectRef idx="0">
      <cs:styleClr val="auto"/>
    </cs:effectRef>
    <cs:fontRef idx="minor">
      <a:schemeClr val="dk1"/>
    </cs:fontRef>
    <cs:spPr>
      <a:ln w="28575" cap="rnd">
        <a:solidFill>
          <a:schemeClr val="lt1">
            <a:alpha val="50000"/>
          </a:schemeClr>
        </a:solidFill>
        <a:round/>
      </a:ln>
      <a:effectLst>
        <a:outerShdw dist="25400" dir="2700000" algn="tl" rotWithShape="0">
          <a:schemeClr val="phClr"/>
        </a:outerShdw>
      </a:effectLst>
    </cs:spPr>
  </cs:dataPointLine>
  <cs:dataPointMarker>
    <cs:lnRef idx="0"/>
    <cs:fillRef idx="0">
      <cs:styleClr val="auto"/>
    </cs:fillRef>
    <cs:effectRef idx="0"/>
    <cs:fontRef idx="minor">
      <a:schemeClr val="dk1"/>
    </cs:fontRef>
    <cs:spPr>
      <a:solidFill>
        <a:schemeClr val="phClr"/>
      </a:solidFill>
      <a:ln w="22225">
        <a:solidFill>
          <a:schemeClr val="lt1"/>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styleClr val="0"/>
    </cs:lnRef>
    <cs:fillRef idx="0"/>
    <cs:effectRef idx="0"/>
    <cs:fontRef idx="minor">
      <a:schemeClr val="lt1"/>
    </cs:fontRef>
    <cs:spPr>
      <a:ln w="9525">
        <a:solidFill>
          <a:schemeClr val="phClr">
            <a:lumMod val="60000"/>
            <a:lumOff val="40000"/>
          </a:schemeClr>
        </a:solidFill>
      </a:ln>
    </cs:spPr>
    <cs:defRPr sz="900" kern="1200"/>
  </cs:dataTable>
  <cs:downBar>
    <cs:lnRef idx="0">
      <cs:styleClr val="0"/>
    </cs:lnRef>
    <cs:fillRef idx="0"/>
    <cs:effectRef idx="0"/>
    <cs:fontRef idx="minor">
      <a:schemeClr val="dk1"/>
    </cs:fontRef>
    <cs:spPr>
      <a:solidFill>
        <a:schemeClr val="dk1">
          <a:lumMod val="35000"/>
          <a:lumOff val="65000"/>
        </a:schemeClr>
      </a:solidFill>
      <a:ln w="9525">
        <a:solidFill>
          <a:schemeClr val="phClr">
            <a:lumMod val="60000"/>
            <a:lumOff val="40000"/>
          </a:schemeClr>
        </a:solidFill>
      </a:ln>
    </cs:spPr>
  </cs:downBar>
  <cs:dropLine>
    <cs:lnRef idx="0">
      <cs:styleClr val="0"/>
    </cs:lnRef>
    <cs:fillRef idx="0"/>
    <cs:effectRef idx="0"/>
    <cs:fontRef idx="minor">
      <a:schemeClr val="dk1"/>
    </cs:fontRef>
    <cs:spPr>
      <a:ln w="9525" cap="flat" cmpd="sng" algn="ctr">
        <a:gradFill>
          <a:gsLst>
            <a:gs pos="79000">
              <a:schemeClr val="phClr"/>
            </a:gs>
            <a:gs pos="0">
              <a:schemeClr val="lt1">
                <a:alpha val="60000"/>
              </a:schemeClr>
            </a:gs>
          </a:gsLst>
          <a:lin ang="5400000" scaled="0"/>
        </a:gradFill>
        <a:round/>
      </a:ln>
    </cs:spPr>
  </cs:dropLine>
  <cs:errorBar>
    <cs:lnRef idx="0">
      <cs:styleClr val="0"/>
    </cs:lnRef>
    <cs:fillRef idx="0"/>
    <cs:effectRef idx="0"/>
    <cs:fontRef idx="minor">
      <a:schemeClr val="dk1"/>
    </cs:fontRef>
    <cs:spPr>
      <a:ln w="9525">
        <a:solidFill>
          <a:schemeClr val="phClr">
            <a:lumMod val="60000"/>
            <a:lumOff val="40000"/>
          </a:schemeClr>
        </a:solidFill>
        <a:round/>
      </a:ln>
      <a:effectLst>
        <a:glow rad="25400">
          <a:schemeClr val="lt1"/>
        </a:glow>
      </a:effectLst>
    </cs:spPr>
  </cs:errorBar>
  <cs:floor>
    <cs:lnRef idx="0"/>
    <cs:fillRef idx="0"/>
    <cs:effectRef idx="0"/>
    <cs:fontRef idx="minor">
      <a:schemeClr val="dk1"/>
    </cs:fontRef>
  </cs:floor>
  <cs:gridlineMajor>
    <cs:lnRef idx="0">
      <cs:styleClr val="0"/>
    </cs:lnRef>
    <cs:fillRef idx="0"/>
    <cs:effectRef idx="0"/>
    <cs:fontRef idx="minor">
      <a:schemeClr val="dk1"/>
    </cs:fontRef>
    <cs:spPr>
      <a:ln w="9525" cap="flat" cmpd="sng" algn="ctr">
        <a:solidFill>
          <a:schemeClr val="lt1">
            <a:alpha val="25000"/>
          </a:schemeClr>
        </a:solidFill>
        <a:round/>
      </a:ln>
    </cs:spPr>
  </cs:gridlineMajor>
  <cs:gridlineMinor>
    <cs:lnRef idx="0">
      <cs:styleClr val="0"/>
    </cs:lnRef>
    <cs:fillRef idx="0"/>
    <cs:effectRef idx="0"/>
    <cs:fontRef idx="minor">
      <a:schemeClr val="dk1"/>
    </cs:fontRef>
    <cs:spPr>
      <a:ln>
        <a:solidFill>
          <a:schemeClr val="lt1">
            <a:alpha val="10000"/>
          </a:schemeClr>
        </a:solidFill>
      </a:ln>
    </cs:spPr>
  </cs:gridlineMinor>
  <cs:hiLoLine>
    <cs:lnRef idx="0">
      <cs:styleClr val="0"/>
    </cs:lnRef>
    <cs:fillRef idx="0"/>
    <cs:effectRef idx="0"/>
    <cs:fontRef idx="minor">
      <a:schemeClr val="dk1"/>
    </cs:fontRef>
    <cs:spPr>
      <a:ln w="9525">
        <a:solidFill>
          <a:schemeClr val="phClr">
            <a:lumMod val="60000"/>
            <a:lumOff val="40000"/>
          </a:schemeClr>
        </a:solidFill>
        <a:prstDash val="dash"/>
      </a:ln>
    </cs:spPr>
  </cs:hiLoLine>
  <cs:leaderLine>
    <cs:lnRef idx="0">
      <cs:styleClr val="0"/>
    </cs:lnRef>
    <cs:fillRef idx="0"/>
    <cs:effectRef idx="0"/>
    <cs:fontRef idx="minor">
      <a:schemeClr val="dk1"/>
    </cs:fontRef>
    <cs:spPr>
      <a:ln w="9525">
        <a:solidFill>
          <a:schemeClr val="phClr">
            <a:lumMod val="60000"/>
            <a:lumOff val="40000"/>
          </a:schemeClr>
        </a:solidFill>
      </a:ln>
    </cs:spPr>
  </cs:leaderLine>
  <cs:legend>
    <cs:lnRef idx="0"/>
    <cs:fillRef idx="0"/>
    <cs:effectRef idx="0"/>
    <cs:fontRef idx="minor">
      <a:schemeClr val="lt1"/>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styleClr val="0"/>
    </cs:lnRef>
    <cs:fillRef idx="0"/>
    <cs:effectRef idx="0"/>
    <cs:fontRef idx="minor">
      <a:schemeClr val="lt1"/>
    </cs:fontRef>
    <cs:spPr>
      <a:ln w="3175" cap="flat" cmpd="sng" algn="ctr">
        <a:solidFill>
          <a:schemeClr val="phClr">
            <a:lumMod val="60000"/>
            <a:lumOff val="40000"/>
          </a:schemeClr>
        </a:solidFill>
        <a:round/>
      </a:ln>
    </cs:spPr>
    <cs:defRPr sz="900" kern="1200"/>
  </cs:seriesAxis>
  <cs:seriesLine>
    <cs:lnRef idx="0">
      <cs:styleClr val="0"/>
    </cs:lnRef>
    <cs:fillRef idx="0"/>
    <cs:effectRef idx="0"/>
    <cs:fontRef idx="minor">
      <a:schemeClr val="dk1"/>
    </cs:fontRef>
    <cs:spPr>
      <a:ln w="9525">
        <a:solidFill>
          <a:schemeClr val="phClr">
            <a:lumMod val="60000"/>
            <a:lumOff val="40000"/>
            <a:tint val="50000"/>
          </a:schemeClr>
        </a:solidFill>
        <a:prstDash val="dash"/>
      </a:ln>
    </cs:spPr>
  </cs:seriesLine>
  <cs:title>
    <cs:lnRef idx="0"/>
    <cs:fillRef idx="0"/>
    <cs:effectRef idx="0"/>
    <cs:fontRef idx="minor">
      <a:schemeClr val="lt1"/>
    </cs:fontRef>
    <cs:defRPr sz="1500" b="1" kern="1200" cap="all" spc="100" normalizeH="0" baseline="0"/>
  </cs:title>
  <cs:trendline>
    <cs:lnRef idx="0"/>
    <cs:fillRef idx="0"/>
    <cs:effectRef idx="0"/>
    <cs:fontRef idx="minor">
      <a:schemeClr val="dk1"/>
    </cs:fontRef>
    <cs:spPr>
      <a:ln w="28575" cap="rnd">
        <a:solidFill>
          <a:schemeClr val="lt1">
            <a:alpha val="50000"/>
          </a:schemeClr>
        </a:solidFill>
        <a:round/>
      </a:ln>
    </cs:spPr>
  </cs:trendline>
  <cs:trendlineLabel>
    <cs:lnRef idx="0"/>
    <cs:fillRef idx="0"/>
    <cs:effectRef idx="0"/>
    <cs:fontRef idx="minor">
      <a:schemeClr val="lt1"/>
    </cs:fontRef>
    <cs:defRPr sz="900" kern="1200"/>
  </cs:trendlineLabel>
  <cs:upBar>
    <cs:lnRef idx="0">
      <cs:styleClr val="0"/>
    </cs:lnRef>
    <cs:fillRef idx="0"/>
    <cs:effectRef idx="0"/>
    <cs:fontRef idx="minor">
      <a:schemeClr val="dk1"/>
    </cs:fontRef>
    <cs:spPr>
      <a:solidFill>
        <a:schemeClr val="lt1">
          <a:lumMod val="95000"/>
        </a:schemeClr>
      </a:solidFill>
      <a:ln w="9525">
        <a:solidFill>
          <a:schemeClr val="phClr">
            <a:lumMod val="60000"/>
            <a:lumOff val="40000"/>
          </a:schemeClr>
        </a:solidFill>
      </a:ln>
    </cs:spPr>
  </cs:upBar>
  <cs:valueAxis>
    <cs:lnRef idx="0"/>
    <cs:fillRef idx="0"/>
    <cs:effectRef idx="0"/>
    <cs:fontRef idx="minor">
      <a:schemeClr val="lt1"/>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9525</xdr:colOff>
      <xdr:row>5</xdr:row>
      <xdr:rowOff>0</xdr:rowOff>
    </xdr:from>
    <xdr:to>
      <xdr:col>20</xdr:col>
      <xdr:colOff>263525</xdr:colOff>
      <xdr:row>39</xdr:row>
      <xdr:rowOff>142875</xdr:rowOff>
    </xdr:to>
    <xdr:graphicFrame macro="">
      <xdr:nvGraphicFramePr>
        <xdr:cNvPr id="9" name="Diagramm 3">
          <a:extLst>
            <a:ext uri="{FF2B5EF4-FFF2-40B4-BE49-F238E27FC236}">
              <a16:creationId xmlns:a16="http://schemas.microsoft.com/office/drawing/2014/main" id="{85C702D1-F7A4-265C-3977-D0B859246D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arlon Rommel" id="{23138E99-86A4-C847-97EB-7A5BFD65297C}" userId="S::marlon.rommel@weshyft.ai::5bfce363-c5be-4b5f-895a-24dd02c63874" providerId="AD"/>
</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I11" dT="2026-02-16T09:22:43.60" personId="{23138E99-86A4-C847-97EB-7A5BFD65297C}" id="{B41470B8-7C35-3045-A043-17127CC7BA7A}">
    <text>Hier sollten noch Anleitungen ergänzt werden</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5AB1B-F411-4633-8E2E-E49FFD524486}">
  <sheetPr>
    <tabColor rgb="FFE1EFFB"/>
  </sheetPr>
  <dimension ref="B1:T91"/>
  <sheetViews>
    <sheetView topLeftCell="A6" zoomScale="125" zoomScaleNormal="141" workbookViewId="0">
      <selection activeCell="N2" sqref="N2:T16"/>
    </sheetView>
  </sheetViews>
  <sheetFormatPr baseColWidth="10" defaultColWidth="10.6640625" defaultRowHeight="15" x14ac:dyDescent="0.2"/>
  <cols>
    <col min="1" max="1" width="5.1640625" style="6" customWidth="1"/>
    <col min="2" max="12" width="10.6640625" style="6"/>
    <col min="13" max="13" width="3.5" style="6" customWidth="1"/>
    <col min="14" max="20" width="10.6640625" style="6"/>
    <col min="21" max="21" width="3.6640625" style="6" customWidth="1"/>
    <col min="22" max="22" width="4.1640625" style="6" customWidth="1"/>
    <col min="23" max="16384" width="10.6640625" style="6"/>
  </cols>
  <sheetData>
    <row r="1" spans="2:20" ht="16" thickBot="1" x14ac:dyDescent="0.25"/>
    <row r="2" spans="2:20" ht="16" customHeight="1" x14ac:dyDescent="0.2">
      <c r="B2" s="102" t="s">
        <v>128</v>
      </c>
      <c r="C2" s="103"/>
      <c r="D2" s="103"/>
      <c r="E2" s="103"/>
      <c r="F2" s="103"/>
      <c r="G2" s="103"/>
      <c r="H2" s="103"/>
      <c r="I2" s="103"/>
      <c r="J2" s="103"/>
      <c r="K2" s="103"/>
      <c r="L2" s="104"/>
      <c r="N2" s="111" t="s">
        <v>107</v>
      </c>
      <c r="O2" s="112"/>
      <c r="P2" s="112"/>
      <c r="Q2" s="112"/>
      <c r="R2" s="112"/>
      <c r="S2" s="112"/>
      <c r="T2" s="113"/>
    </row>
    <row r="3" spans="2:20" ht="18" customHeight="1" x14ac:dyDescent="0.2">
      <c r="B3" s="105"/>
      <c r="C3" s="106"/>
      <c r="D3" s="106"/>
      <c r="E3" s="106"/>
      <c r="F3" s="106"/>
      <c r="G3" s="106"/>
      <c r="H3" s="106"/>
      <c r="I3" s="106"/>
      <c r="J3" s="106"/>
      <c r="K3" s="106"/>
      <c r="L3" s="107"/>
      <c r="N3" s="114"/>
      <c r="O3" s="115"/>
      <c r="P3" s="115"/>
      <c r="Q3" s="115"/>
      <c r="R3" s="115"/>
      <c r="S3" s="115"/>
      <c r="T3" s="116"/>
    </row>
    <row r="4" spans="2:20" ht="18" customHeight="1" x14ac:dyDescent="0.2">
      <c r="B4" s="105"/>
      <c r="C4" s="106"/>
      <c r="D4" s="106"/>
      <c r="E4" s="106"/>
      <c r="F4" s="106"/>
      <c r="G4" s="106"/>
      <c r="H4" s="106"/>
      <c r="I4" s="106"/>
      <c r="J4" s="106"/>
      <c r="K4" s="106"/>
      <c r="L4" s="107"/>
      <c r="N4" s="114"/>
      <c r="O4" s="115"/>
      <c r="P4" s="115"/>
      <c r="Q4" s="115"/>
      <c r="R4" s="115"/>
      <c r="S4" s="115"/>
      <c r="T4" s="116"/>
    </row>
    <row r="5" spans="2:20" ht="18" customHeight="1" x14ac:dyDescent="0.2">
      <c r="B5" s="105"/>
      <c r="C5" s="106"/>
      <c r="D5" s="106"/>
      <c r="E5" s="106"/>
      <c r="F5" s="106"/>
      <c r="G5" s="106"/>
      <c r="H5" s="106"/>
      <c r="I5" s="106"/>
      <c r="J5" s="106"/>
      <c r="K5" s="106"/>
      <c r="L5" s="107"/>
      <c r="N5" s="114"/>
      <c r="O5" s="115"/>
      <c r="P5" s="115"/>
      <c r="Q5" s="115"/>
      <c r="R5" s="115"/>
      <c r="S5" s="115"/>
      <c r="T5" s="116"/>
    </row>
    <row r="6" spans="2:20" ht="18" customHeight="1" x14ac:dyDescent="0.2">
      <c r="B6" s="105"/>
      <c r="C6" s="106"/>
      <c r="D6" s="106"/>
      <c r="E6" s="106"/>
      <c r="F6" s="106"/>
      <c r="G6" s="106"/>
      <c r="H6" s="106"/>
      <c r="I6" s="106"/>
      <c r="J6" s="106"/>
      <c r="K6" s="106"/>
      <c r="L6" s="107"/>
      <c r="N6" s="114"/>
      <c r="O6" s="115"/>
      <c r="P6" s="115"/>
      <c r="Q6" s="115"/>
      <c r="R6" s="115"/>
      <c r="S6" s="115"/>
      <c r="T6" s="116"/>
    </row>
    <row r="7" spans="2:20" ht="18" customHeight="1" x14ac:dyDescent="0.2">
      <c r="B7" s="105"/>
      <c r="C7" s="106"/>
      <c r="D7" s="106"/>
      <c r="E7" s="106"/>
      <c r="F7" s="106"/>
      <c r="G7" s="106"/>
      <c r="H7" s="106"/>
      <c r="I7" s="106"/>
      <c r="J7" s="106"/>
      <c r="K7" s="106"/>
      <c r="L7" s="107"/>
      <c r="N7" s="114"/>
      <c r="O7" s="115"/>
      <c r="P7" s="115"/>
      <c r="Q7" s="115"/>
      <c r="R7" s="115"/>
      <c r="S7" s="115"/>
      <c r="T7" s="116"/>
    </row>
    <row r="8" spans="2:20" ht="18" customHeight="1" x14ac:dyDescent="0.2">
      <c r="B8" s="105"/>
      <c r="C8" s="106"/>
      <c r="D8" s="106"/>
      <c r="E8" s="106"/>
      <c r="F8" s="106"/>
      <c r="G8" s="106"/>
      <c r="H8" s="106"/>
      <c r="I8" s="106"/>
      <c r="J8" s="106"/>
      <c r="K8" s="106"/>
      <c r="L8" s="107"/>
      <c r="N8" s="114"/>
      <c r="O8" s="115"/>
      <c r="P8" s="115"/>
      <c r="Q8" s="115"/>
      <c r="R8" s="115"/>
      <c r="S8" s="115"/>
      <c r="T8" s="116"/>
    </row>
    <row r="9" spans="2:20" ht="18" customHeight="1" x14ac:dyDescent="0.2">
      <c r="B9" s="105"/>
      <c r="C9" s="106"/>
      <c r="D9" s="106"/>
      <c r="E9" s="106"/>
      <c r="F9" s="106"/>
      <c r="G9" s="106"/>
      <c r="H9" s="106"/>
      <c r="I9" s="106"/>
      <c r="J9" s="106"/>
      <c r="K9" s="106"/>
      <c r="L9" s="107"/>
      <c r="N9" s="114"/>
      <c r="O9" s="115"/>
      <c r="P9" s="115"/>
      <c r="Q9" s="115"/>
      <c r="R9" s="115"/>
      <c r="S9" s="115"/>
      <c r="T9" s="116"/>
    </row>
    <row r="10" spans="2:20" ht="18" customHeight="1" x14ac:dyDescent="0.2">
      <c r="B10" s="105"/>
      <c r="C10" s="106"/>
      <c r="D10" s="106"/>
      <c r="E10" s="106"/>
      <c r="F10" s="106"/>
      <c r="G10" s="106"/>
      <c r="H10" s="106"/>
      <c r="I10" s="106"/>
      <c r="J10" s="106"/>
      <c r="K10" s="106"/>
      <c r="L10" s="107"/>
      <c r="N10" s="114"/>
      <c r="O10" s="115"/>
      <c r="P10" s="115"/>
      <c r="Q10" s="115"/>
      <c r="R10" s="115"/>
      <c r="S10" s="115"/>
      <c r="T10" s="116"/>
    </row>
    <row r="11" spans="2:20" ht="18" customHeight="1" x14ac:dyDescent="0.2">
      <c r="B11" s="105"/>
      <c r="C11" s="106"/>
      <c r="D11" s="106"/>
      <c r="E11" s="106"/>
      <c r="F11" s="106"/>
      <c r="G11" s="106"/>
      <c r="H11" s="106"/>
      <c r="I11" s="106"/>
      <c r="J11" s="106"/>
      <c r="K11" s="106"/>
      <c r="L11" s="107"/>
      <c r="N11" s="114"/>
      <c r="O11" s="115"/>
      <c r="P11" s="115"/>
      <c r="Q11" s="115"/>
      <c r="R11" s="115"/>
      <c r="S11" s="115"/>
      <c r="T11" s="116"/>
    </row>
    <row r="12" spans="2:20" ht="18" customHeight="1" x14ac:dyDescent="0.2">
      <c r="B12" s="105"/>
      <c r="C12" s="106"/>
      <c r="D12" s="106"/>
      <c r="E12" s="106"/>
      <c r="F12" s="106"/>
      <c r="G12" s="106"/>
      <c r="H12" s="106"/>
      <c r="I12" s="106"/>
      <c r="J12" s="106"/>
      <c r="K12" s="106"/>
      <c r="L12" s="107"/>
      <c r="N12" s="114"/>
      <c r="O12" s="115"/>
      <c r="P12" s="115"/>
      <c r="Q12" s="115"/>
      <c r="R12" s="115"/>
      <c r="S12" s="115"/>
      <c r="T12" s="116"/>
    </row>
    <row r="13" spans="2:20" ht="18" customHeight="1" x14ac:dyDescent="0.2">
      <c r="B13" s="105"/>
      <c r="C13" s="106"/>
      <c r="D13" s="106"/>
      <c r="E13" s="106"/>
      <c r="F13" s="106"/>
      <c r="G13" s="106"/>
      <c r="H13" s="106"/>
      <c r="I13" s="106"/>
      <c r="J13" s="106"/>
      <c r="K13" s="106"/>
      <c r="L13" s="107"/>
      <c r="N13" s="114"/>
      <c r="O13" s="115"/>
      <c r="P13" s="115"/>
      <c r="Q13" s="115"/>
      <c r="R13" s="115"/>
      <c r="S13" s="115"/>
      <c r="T13" s="116"/>
    </row>
    <row r="14" spans="2:20" ht="18" customHeight="1" x14ac:dyDescent="0.2">
      <c r="B14" s="105"/>
      <c r="C14" s="106"/>
      <c r="D14" s="106"/>
      <c r="E14" s="106"/>
      <c r="F14" s="106"/>
      <c r="G14" s="106"/>
      <c r="H14" s="106"/>
      <c r="I14" s="106"/>
      <c r="J14" s="106"/>
      <c r="K14" s="106"/>
      <c r="L14" s="107"/>
      <c r="N14" s="114"/>
      <c r="O14" s="115"/>
      <c r="P14" s="115"/>
      <c r="Q14" s="115"/>
      <c r="R14" s="115"/>
      <c r="S14" s="115"/>
      <c r="T14" s="116"/>
    </row>
    <row r="15" spans="2:20" ht="18" customHeight="1" x14ac:dyDescent="0.2">
      <c r="B15" s="105"/>
      <c r="C15" s="106"/>
      <c r="D15" s="106"/>
      <c r="E15" s="106"/>
      <c r="F15" s="106"/>
      <c r="G15" s="106"/>
      <c r="H15" s="106"/>
      <c r="I15" s="106"/>
      <c r="J15" s="106"/>
      <c r="K15" s="106"/>
      <c r="L15" s="107"/>
      <c r="N15" s="114"/>
      <c r="O15" s="115"/>
      <c r="P15" s="115"/>
      <c r="Q15" s="115"/>
      <c r="R15" s="115"/>
      <c r="S15" s="115"/>
      <c r="T15" s="116"/>
    </row>
    <row r="16" spans="2:20" ht="16" thickBot="1" x14ac:dyDescent="0.25">
      <c r="B16" s="105"/>
      <c r="C16" s="106"/>
      <c r="D16" s="106"/>
      <c r="E16" s="106"/>
      <c r="F16" s="106"/>
      <c r="G16" s="106"/>
      <c r="H16" s="106"/>
      <c r="I16" s="106"/>
      <c r="J16" s="106"/>
      <c r="K16" s="106"/>
      <c r="L16" s="107"/>
      <c r="N16" s="117"/>
      <c r="O16" s="118"/>
      <c r="P16" s="118"/>
      <c r="Q16" s="118"/>
      <c r="R16" s="118"/>
      <c r="S16" s="118"/>
      <c r="T16" s="119"/>
    </row>
    <row r="17" spans="2:20" ht="16" thickBot="1" x14ac:dyDescent="0.25">
      <c r="B17" s="105"/>
      <c r="C17" s="106"/>
      <c r="D17" s="106"/>
      <c r="E17" s="106"/>
      <c r="F17" s="106"/>
      <c r="G17" s="106"/>
      <c r="H17" s="106"/>
      <c r="I17" s="106"/>
      <c r="J17" s="106"/>
      <c r="K17" s="106"/>
      <c r="L17" s="107"/>
    </row>
    <row r="18" spans="2:20" ht="24.75" customHeight="1" x14ac:dyDescent="0.2">
      <c r="B18" s="105"/>
      <c r="C18" s="106"/>
      <c r="D18" s="106"/>
      <c r="E18" s="106"/>
      <c r="F18" s="106"/>
      <c r="G18" s="106"/>
      <c r="H18" s="106"/>
      <c r="I18" s="106"/>
      <c r="J18" s="106"/>
      <c r="K18" s="106"/>
      <c r="L18" s="107"/>
      <c r="N18" s="120" t="s">
        <v>103</v>
      </c>
      <c r="O18" s="121"/>
      <c r="P18" s="121"/>
      <c r="Q18" s="121"/>
      <c r="R18" s="121"/>
      <c r="S18" s="121"/>
      <c r="T18" s="122"/>
    </row>
    <row r="19" spans="2:20" ht="15.75" customHeight="1" x14ac:dyDescent="0.2">
      <c r="B19" s="105"/>
      <c r="C19" s="106"/>
      <c r="D19" s="106"/>
      <c r="E19" s="106"/>
      <c r="F19" s="106"/>
      <c r="G19" s="106"/>
      <c r="H19" s="106"/>
      <c r="I19" s="106"/>
      <c r="J19" s="106"/>
      <c r="K19" s="106"/>
      <c r="L19" s="107"/>
      <c r="N19" s="123"/>
      <c r="O19" s="124"/>
      <c r="P19" s="124"/>
      <c r="Q19" s="124"/>
      <c r="R19" s="124"/>
      <c r="S19" s="124"/>
      <c r="T19" s="125"/>
    </row>
    <row r="20" spans="2:20" ht="16" customHeight="1" x14ac:dyDescent="0.2">
      <c r="B20" s="105"/>
      <c r="C20" s="106"/>
      <c r="D20" s="106"/>
      <c r="E20" s="106"/>
      <c r="F20" s="106"/>
      <c r="G20" s="106"/>
      <c r="H20" s="106"/>
      <c r="I20" s="106"/>
      <c r="J20" s="106"/>
      <c r="K20" s="106"/>
      <c r="L20" s="107"/>
      <c r="N20" s="123"/>
      <c r="O20" s="124"/>
      <c r="P20" s="124"/>
      <c r="Q20" s="124"/>
      <c r="R20" s="124"/>
      <c r="S20" s="124"/>
      <c r="T20" s="125"/>
    </row>
    <row r="21" spans="2:20" ht="16" customHeight="1" x14ac:dyDescent="0.2">
      <c r="B21" s="105"/>
      <c r="C21" s="106"/>
      <c r="D21" s="106"/>
      <c r="E21" s="106"/>
      <c r="F21" s="106"/>
      <c r="G21" s="106"/>
      <c r="H21" s="106"/>
      <c r="I21" s="106"/>
      <c r="J21" s="106"/>
      <c r="K21" s="106"/>
      <c r="L21" s="107"/>
      <c r="N21" s="123"/>
      <c r="O21" s="124"/>
      <c r="P21" s="124"/>
      <c r="Q21" s="124"/>
      <c r="R21" s="124"/>
      <c r="S21" s="124"/>
      <c r="T21" s="125"/>
    </row>
    <row r="22" spans="2:20" ht="16" customHeight="1" x14ac:dyDescent="0.2">
      <c r="B22" s="105"/>
      <c r="C22" s="106"/>
      <c r="D22" s="106"/>
      <c r="E22" s="106"/>
      <c r="F22" s="106"/>
      <c r="G22" s="106"/>
      <c r="H22" s="106"/>
      <c r="I22" s="106"/>
      <c r="J22" s="106"/>
      <c r="K22" s="106"/>
      <c r="L22" s="107"/>
      <c r="N22" s="123"/>
      <c r="O22" s="124"/>
      <c r="P22" s="124"/>
      <c r="Q22" s="124"/>
      <c r="R22" s="124"/>
      <c r="S22" s="124"/>
      <c r="T22" s="125"/>
    </row>
    <row r="23" spans="2:20" ht="16" customHeight="1" x14ac:dyDescent="0.2">
      <c r="B23" s="105"/>
      <c r="C23" s="106"/>
      <c r="D23" s="106"/>
      <c r="E23" s="106"/>
      <c r="F23" s="106"/>
      <c r="G23" s="106"/>
      <c r="H23" s="106"/>
      <c r="I23" s="106"/>
      <c r="J23" s="106"/>
      <c r="K23" s="106"/>
      <c r="L23" s="107"/>
      <c r="N23" s="123"/>
      <c r="O23" s="124"/>
      <c r="P23" s="124"/>
      <c r="Q23" s="124"/>
      <c r="R23" s="124"/>
      <c r="S23" s="124"/>
      <c r="T23" s="125"/>
    </row>
    <row r="24" spans="2:20" ht="16" customHeight="1" x14ac:dyDescent="0.2">
      <c r="B24" s="105"/>
      <c r="C24" s="106"/>
      <c r="D24" s="106"/>
      <c r="E24" s="106"/>
      <c r="F24" s="106"/>
      <c r="G24" s="106"/>
      <c r="H24" s="106"/>
      <c r="I24" s="106"/>
      <c r="J24" s="106"/>
      <c r="K24" s="106"/>
      <c r="L24" s="107"/>
      <c r="N24" s="123"/>
      <c r="O24" s="124"/>
      <c r="P24" s="124"/>
      <c r="Q24" s="124"/>
      <c r="R24" s="124"/>
      <c r="S24" s="124"/>
      <c r="T24" s="125"/>
    </row>
    <row r="25" spans="2:20" ht="16" customHeight="1" x14ac:dyDescent="0.2">
      <c r="B25" s="105"/>
      <c r="C25" s="106"/>
      <c r="D25" s="106"/>
      <c r="E25" s="106"/>
      <c r="F25" s="106"/>
      <c r="G25" s="106"/>
      <c r="H25" s="106"/>
      <c r="I25" s="106"/>
      <c r="J25" s="106"/>
      <c r="K25" s="106"/>
      <c r="L25" s="107"/>
      <c r="N25" s="123"/>
      <c r="O25" s="124"/>
      <c r="P25" s="124"/>
      <c r="Q25" s="124"/>
      <c r="R25" s="124"/>
      <c r="S25" s="124"/>
      <c r="T25" s="125"/>
    </row>
    <row r="26" spans="2:20" ht="16" customHeight="1" x14ac:dyDescent="0.2">
      <c r="B26" s="105"/>
      <c r="C26" s="106"/>
      <c r="D26" s="106"/>
      <c r="E26" s="106"/>
      <c r="F26" s="106"/>
      <c r="G26" s="106"/>
      <c r="H26" s="106"/>
      <c r="I26" s="106"/>
      <c r="J26" s="106"/>
      <c r="K26" s="106"/>
      <c r="L26" s="107"/>
      <c r="N26" s="123"/>
      <c r="O26" s="124"/>
      <c r="P26" s="124"/>
      <c r="Q26" s="124"/>
      <c r="R26" s="124"/>
      <c r="S26" s="124"/>
      <c r="T26" s="125"/>
    </row>
    <row r="27" spans="2:20" ht="16" customHeight="1" x14ac:dyDescent="0.2">
      <c r="B27" s="105"/>
      <c r="C27" s="106"/>
      <c r="D27" s="106"/>
      <c r="E27" s="106"/>
      <c r="F27" s="106"/>
      <c r="G27" s="106"/>
      <c r="H27" s="106"/>
      <c r="I27" s="106"/>
      <c r="J27" s="106"/>
      <c r="K27" s="106"/>
      <c r="L27" s="107"/>
      <c r="N27" s="123"/>
      <c r="O27" s="124"/>
      <c r="P27" s="124"/>
      <c r="Q27" s="124"/>
      <c r="R27" s="124"/>
      <c r="S27" s="124"/>
      <c r="T27" s="125"/>
    </row>
    <row r="28" spans="2:20" ht="16" customHeight="1" x14ac:dyDescent="0.2">
      <c r="B28" s="105"/>
      <c r="C28" s="106"/>
      <c r="D28" s="106"/>
      <c r="E28" s="106"/>
      <c r="F28" s="106"/>
      <c r="G28" s="106"/>
      <c r="H28" s="106"/>
      <c r="I28" s="106"/>
      <c r="J28" s="106"/>
      <c r="K28" s="106"/>
      <c r="L28" s="107"/>
      <c r="N28" s="123"/>
      <c r="O28" s="124"/>
      <c r="P28" s="124"/>
      <c r="Q28" s="124"/>
      <c r="R28" s="124"/>
      <c r="S28" s="124"/>
      <c r="T28" s="125"/>
    </row>
    <row r="29" spans="2:20" ht="16" customHeight="1" x14ac:dyDescent="0.2">
      <c r="B29" s="105"/>
      <c r="C29" s="106"/>
      <c r="D29" s="106"/>
      <c r="E29" s="106"/>
      <c r="F29" s="106"/>
      <c r="G29" s="106"/>
      <c r="H29" s="106"/>
      <c r="I29" s="106"/>
      <c r="J29" s="106"/>
      <c r="K29" s="106"/>
      <c r="L29" s="107"/>
      <c r="N29" s="123"/>
      <c r="O29" s="124"/>
      <c r="P29" s="124"/>
      <c r="Q29" s="124"/>
      <c r="R29" s="124"/>
      <c r="S29" s="124"/>
      <c r="T29" s="125"/>
    </row>
    <row r="30" spans="2:20" ht="16" customHeight="1" x14ac:dyDescent="0.2">
      <c r="B30" s="105"/>
      <c r="C30" s="106"/>
      <c r="D30" s="106"/>
      <c r="E30" s="106"/>
      <c r="F30" s="106"/>
      <c r="G30" s="106"/>
      <c r="H30" s="106"/>
      <c r="I30" s="106"/>
      <c r="J30" s="106"/>
      <c r="K30" s="106"/>
      <c r="L30" s="107"/>
      <c r="N30" s="123"/>
      <c r="O30" s="124"/>
      <c r="P30" s="124"/>
      <c r="Q30" s="124"/>
      <c r="R30" s="124"/>
      <c r="S30" s="124"/>
      <c r="T30" s="125"/>
    </row>
    <row r="31" spans="2:20" ht="16" customHeight="1" x14ac:dyDescent="0.2">
      <c r="B31" s="105"/>
      <c r="C31" s="106"/>
      <c r="D31" s="106"/>
      <c r="E31" s="106"/>
      <c r="F31" s="106"/>
      <c r="G31" s="106"/>
      <c r="H31" s="106"/>
      <c r="I31" s="106"/>
      <c r="J31" s="106"/>
      <c r="K31" s="106"/>
      <c r="L31" s="107"/>
      <c r="N31" s="123"/>
      <c r="O31" s="124"/>
      <c r="P31" s="124"/>
      <c r="Q31" s="124"/>
      <c r="R31" s="124"/>
      <c r="S31" s="124"/>
      <c r="T31" s="125"/>
    </row>
    <row r="32" spans="2:20" ht="16" customHeight="1" x14ac:dyDescent="0.2">
      <c r="B32" s="105"/>
      <c r="C32" s="106"/>
      <c r="D32" s="106"/>
      <c r="E32" s="106"/>
      <c r="F32" s="106"/>
      <c r="G32" s="106"/>
      <c r="H32" s="106"/>
      <c r="I32" s="106"/>
      <c r="J32" s="106"/>
      <c r="K32" s="106"/>
      <c r="L32" s="107"/>
      <c r="N32" s="123"/>
      <c r="O32" s="124"/>
      <c r="P32" s="124"/>
      <c r="Q32" s="124"/>
      <c r="R32" s="124"/>
      <c r="S32" s="124"/>
      <c r="T32" s="125"/>
    </row>
    <row r="33" spans="2:20" ht="16" customHeight="1" thickBot="1" x14ac:dyDescent="0.25">
      <c r="B33" s="105"/>
      <c r="C33" s="106"/>
      <c r="D33" s="106"/>
      <c r="E33" s="106"/>
      <c r="F33" s="106"/>
      <c r="G33" s="106"/>
      <c r="H33" s="106"/>
      <c r="I33" s="106"/>
      <c r="J33" s="106"/>
      <c r="K33" s="106"/>
      <c r="L33" s="107"/>
      <c r="N33" s="126"/>
      <c r="O33" s="127"/>
      <c r="P33" s="127"/>
      <c r="Q33" s="127"/>
      <c r="R33" s="127"/>
      <c r="S33" s="127"/>
      <c r="T33" s="128"/>
    </row>
    <row r="34" spans="2:20" ht="16" customHeight="1" x14ac:dyDescent="0.2">
      <c r="B34" s="105"/>
      <c r="C34" s="106"/>
      <c r="D34" s="106"/>
      <c r="E34" s="106"/>
      <c r="F34" s="106"/>
      <c r="G34" s="106"/>
      <c r="H34" s="106"/>
      <c r="I34" s="106"/>
      <c r="J34" s="106"/>
      <c r="K34" s="106"/>
      <c r="L34" s="107"/>
      <c r="N34" s="84"/>
      <c r="O34" s="84"/>
      <c r="P34" s="84"/>
      <c r="Q34" s="84"/>
      <c r="R34" s="84"/>
      <c r="S34" s="84"/>
      <c r="T34" s="84"/>
    </row>
    <row r="35" spans="2:20" ht="18" x14ac:dyDescent="0.2">
      <c r="B35" s="105"/>
      <c r="C35" s="106"/>
      <c r="D35" s="106"/>
      <c r="E35" s="106"/>
      <c r="F35" s="106"/>
      <c r="G35" s="106"/>
      <c r="H35" s="106"/>
      <c r="I35" s="106"/>
      <c r="J35" s="106"/>
      <c r="K35" s="106"/>
      <c r="L35" s="107"/>
      <c r="N35" s="84"/>
      <c r="O35" s="84"/>
      <c r="P35" s="84"/>
      <c r="Q35" s="84"/>
      <c r="R35" s="84"/>
      <c r="S35" s="84"/>
      <c r="T35" s="84"/>
    </row>
    <row r="36" spans="2:20" ht="18" x14ac:dyDescent="0.2">
      <c r="B36" s="105"/>
      <c r="C36" s="106"/>
      <c r="D36" s="106"/>
      <c r="E36" s="106"/>
      <c r="F36" s="106"/>
      <c r="G36" s="106"/>
      <c r="H36" s="106"/>
      <c r="I36" s="106"/>
      <c r="J36" s="106"/>
      <c r="K36" s="106"/>
      <c r="L36" s="107"/>
      <c r="N36" s="84"/>
      <c r="O36" s="84"/>
      <c r="P36" s="84"/>
      <c r="Q36" s="84"/>
      <c r="R36" s="84"/>
      <c r="S36" s="84"/>
      <c r="T36" s="84"/>
    </row>
    <row r="37" spans="2:20" ht="18" x14ac:dyDescent="0.2">
      <c r="B37" s="105"/>
      <c r="C37" s="106"/>
      <c r="D37" s="106"/>
      <c r="E37" s="106"/>
      <c r="F37" s="106"/>
      <c r="G37" s="106"/>
      <c r="H37" s="106"/>
      <c r="I37" s="106"/>
      <c r="J37" s="106"/>
      <c r="K37" s="106"/>
      <c r="L37" s="107"/>
      <c r="N37" s="84"/>
      <c r="O37" s="84"/>
      <c r="P37" s="84"/>
      <c r="Q37" s="84"/>
      <c r="R37" s="84"/>
      <c r="S37" s="84"/>
      <c r="T37" s="84"/>
    </row>
    <row r="38" spans="2:20" ht="18" x14ac:dyDescent="0.2">
      <c r="B38" s="105"/>
      <c r="C38" s="106"/>
      <c r="D38" s="106"/>
      <c r="E38" s="106"/>
      <c r="F38" s="106"/>
      <c r="G38" s="106"/>
      <c r="H38" s="106"/>
      <c r="I38" s="106"/>
      <c r="J38" s="106"/>
      <c r="K38" s="106"/>
      <c r="L38" s="107"/>
      <c r="N38" s="84"/>
      <c r="O38" s="84"/>
      <c r="P38" s="84"/>
      <c r="Q38" s="84"/>
      <c r="R38" s="84"/>
      <c r="S38" s="84"/>
      <c r="T38" s="84"/>
    </row>
    <row r="39" spans="2:20" ht="18" x14ac:dyDescent="0.2">
      <c r="B39" s="105"/>
      <c r="C39" s="106"/>
      <c r="D39" s="106"/>
      <c r="E39" s="106"/>
      <c r="F39" s="106"/>
      <c r="G39" s="106"/>
      <c r="H39" s="106"/>
      <c r="I39" s="106"/>
      <c r="J39" s="106"/>
      <c r="K39" s="106"/>
      <c r="L39" s="107"/>
      <c r="N39" s="84"/>
      <c r="O39" s="84"/>
      <c r="P39" s="84"/>
      <c r="Q39" s="84"/>
      <c r="R39" s="84"/>
      <c r="S39" s="84"/>
      <c r="T39" s="84"/>
    </row>
    <row r="40" spans="2:20" ht="18" x14ac:dyDescent="0.2">
      <c r="B40" s="105"/>
      <c r="C40" s="106"/>
      <c r="D40" s="106"/>
      <c r="E40" s="106"/>
      <c r="F40" s="106"/>
      <c r="G40" s="106"/>
      <c r="H40" s="106"/>
      <c r="I40" s="106"/>
      <c r="J40" s="106"/>
      <c r="K40" s="106"/>
      <c r="L40" s="107"/>
      <c r="N40" s="84"/>
      <c r="O40" s="84"/>
      <c r="P40" s="84"/>
      <c r="Q40" s="84"/>
      <c r="R40" s="84"/>
      <c r="S40" s="84"/>
      <c r="T40" s="84"/>
    </row>
    <row r="41" spans="2:20" ht="18" x14ac:dyDescent="0.2">
      <c r="B41" s="105"/>
      <c r="C41" s="106"/>
      <c r="D41" s="106"/>
      <c r="E41" s="106"/>
      <c r="F41" s="106"/>
      <c r="G41" s="106"/>
      <c r="H41" s="106"/>
      <c r="I41" s="106"/>
      <c r="J41" s="106"/>
      <c r="K41" s="106"/>
      <c r="L41" s="107"/>
      <c r="N41" s="84"/>
      <c r="O41" s="84"/>
      <c r="P41" s="84"/>
      <c r="Q41" s="84"/>
      <c r="R41" s="84"/>
      <c r="S41" s="84"/>
      <c r="T41" s="84"/>
    </row>
    <row r="42" spans="2:20" ht="18" x14ac:dyDescent="0.2">
      <c r="B42" s="105"/>
      <c r="C42" s="106"/>
      <c r="D42" s="106"/>
      <c r="E42" s="106"/>
      <c r="F42" s="106"/>
      <c r="G42" s="106"/>
      <c r="H42" s="106"/>
      <c r="I42" s="106"/>
      <c r="J42" s="106"/>
      <c r="K42" s="106"/>
      <c r="L42" s="107"/>
      <c r="N42" s="84"/>
      <c r="O42" s="84"/>
      <c r="P42" s="84"/>
      <c r="Q42" s="84"/>
      <c r="R42" s="84"/>
      <c r="S42" s="84"/>
      <c r="T42" s="84"/>
    </row>
    <row r="43" spans="2:20" ht="18" x14ac:dyDescent="0.2">
      <c r="B43" s="105"/>
      <c r="C43" s="106"/>
      <c r="D43" s="106"/>
      <c r="E43" s="106"/>
      <c r="F43" s="106"/>
      <c r="G43" s="106"/>
      <c r="H43" s="106"/>
      <c r="I43" s="106"/>
      <c r="J43" s="106"/>
      <c r="K43" s="106"/>
      <c r="L43" s="107"/>
      <c r="N43" s="84"/>
      <c r="O43" s="84"/>
      <c r="P43" s="84"/>
      <c r="Q43" s="84"/>
      <c r="R43" s="84"/>
      <c r="S43" s="84"/>
      <c r="T43" s="84"/>
    </row>
    <row r="44" spans="2:20" ht="18" x14ac:dyDescent="0.2">
      <c r="B44" s="105"/>
      <c r="C44" s="106"/>
      <c r="D44" s="106"/>
      <c r="E44" s="106"/>
      <c r="F44" s="106"/>
      <c r="G44" s="106"/>
      <c r="H44" s="106"/>
      <c r="I44" s="106"/>
      <c r="J44" s="106"/>
      <c r="K44" s="106"/>
      <c r="L44" s="107"/>
      <c r="N44" s="84"/>
      <c r="O44" s="84"/>
      <c r="P44" s="84"/>
      <c r="Q44" s="84"/>
      <c r="R44" s="84"/>
      <c r="S44" s="84"/>
      <c r="T44" s="84"/>
    </row>
    <row r="45" spans="2:20" ht="18" x14ac:dyDescent="0.2">
      <c r="B45" s="105"/>
      <c r="C45" s="106"/>
      <c r="D45" s="106"/>
      <c r="E45" s="106"/>
      <c r="F45" s="106"/>
      <c r="G45" s="106"/>
      <c r="H45" s="106"/>
      <c r="I45" s="106"/>
      <c r="J45" s="106"/>
      <c r="K45" s="106"/>
      <c r="L45" s="107"/>
      <c r="N45" s="84"/>
      <c r="O45" s="84"/>
      <c r="P45" s="84"/>
      <c r="Q45" s="84"/>
      <c r="R45" s="84"/>
      <c r="S45" s="84"/>
      <c r="T45" s="84"/>
    </row>
    <row r="46" spans="2:20" ht="18" x14ac:dyDescent="0.2">
      <c r="B46" s="105"/>
      <c r="C46" s="106"/>
      <c r="D46" s="106"/>
      <c r="E46" s="106"/>
      <c r="F46" s="106"/>
      <c r="G46" s="106"/>
      <c r="H46" s="106"/>
      <c r="I46" s="106"/>
      <c r="J46" s="106"/>
      <c r="K46" s="106"/>
      <c r="L46" s="107"/>
      <c r="N46" s="84"/>
      <c r="O46" s="84"/>
      <c r="P46" s="84"/>
      <c r="Q46" s="84"/>
      <c r="R46" s="84"/>
      <c r="S46" s="84"/>
      <c r="T46" s="84"/>
    </row>
    <row r="47" spans="2:20" ht="18" x14ac:dyDescent="0.2">
      <c r="B47" s="105"/>
      <c r="C47" s="106"/>
      <c r="D47" s="106"/>
      <c r="E47" s="106"/>
      <c r="F47" s="106"/>
      <c r="G47" s="106"/>
      <c r="H47" s="106"/>
      <c r="I47" s="106"/>
      <c r="J47" s="106"/>
      <c r="K47" s="106"/>
      <c r="L47" s="107"/>
      <c r="N47" s="84"/>
      <c r="O47" s="84"/>
      <c r="P47" s="84"/>
      <c r="Q47" s="84"/>
      <c r="R47" s="84"/>
      <c r="S47" s="84"/>
      <c r="T47" s="84"/>
    </row>
    <row r="48" spans="2:20" ht="18" x14ac:dyDescent="0.2">
      <c r="B48" s="105"/>
      <c r="C48" s="106"/>
      <c r="D48" s="106"/>
      <c r="E48" s="106"/>
      <c r="F48" s="106"/>
      <c r="G48" s="106"/>
      <c r="H48" s="106"/>
      <c r="I48" s="106"/>
      <c r="J48" s="106"/>
      <c r="K48" s="106"/>
      <c r="L48" s="107"/>
      <c r="N48" s="84"/>
      <c r="O48" s="84"/>
      <c r="P48" s="84"/>
      <c r="Q48" s="84"/>
      <c r="R48" s="84"/>
      <c r="S48" s="84"/>
      <c r="T48" s="84"/>
    </row>
    <row r="49" spans="2:20" x14ac:dyDescent="0.2">
      <c r="B49" s="105"/>
      <c r="C49" s="106"/>
      <c r="D49" s="106"/>
      <c r="E49" s="106"/>
      <c r="F49" s="106"/>
      <c r="G49" s="106"/>
      <c r="H49" s="106"/>
      <c r="I49" s="106"/>
      <c r="J49" s="106"/>
      <c r="K49" s="106"/>
      <c r="L49" s="107"/>
      <c r="N49" s="7"/>
      <c r="O49" s="7"/>
      <c r="P49" s="7"/>
      <c r="Q49" s="7"/>
      <c r="R49" s="7"/>
      <c r="S49" s="7"/>
      <c r="T49" s="7"/>
    </row>
    <row r="50" spans="2:20" x14ac:dyDescent="0.2">
      <c r="B50" s="105"/>
      <c r="C50" s="106"/>
      <c r="D50" s="106"/>
      <c r="E50" s="106"/>
      <c r="F50" s="106"/>
      <c r="G50" s="106"/>
      <c r="H50" s="106"/>
      <c r="I50" s="106"/>
      <c r="J50" s="106"/>
      <c r="K50" s="106"/>
      <c r="L50" s="107"/>
      <c r="N50" s="7"/>
      <c r="O50" s="7"/>
      <c r="P50" s="7"/>
      <c r="Q50" s="7"/>
      <c r="R50" s="7"/>
      <c r="S50" s="7"/>
      <c r="T50" s="7"/>
    </row>
    <row r="51" spans="2:20" x14ac:dyDescent="0.2">
      <c r="B51" s="105"/>
      <c r="C51" s="106"/>
      <c r="D51" s="106"/>
      <c r="E51" s="106"/>
      <c r="F51" s="106"/>
      <c r="G51" s="106"/>
      <c r="H51" s="106"/>
      <c r="I51" s="106"/>
      <c r="J51" s="106"/>
      <c r="K51" s="106"/>
      <c r="L51" s="107"/>
      <c r="N51" s="7"/>
      <c r="O51" s="7"/>
      <c r="P51" s="7"/>
      <c r="Q51" s="7"/>
      <c r="R51" s="7"/>
      <c r="S51" s="7"/>
      <c r="T51" s="7"/>
    </row>
    <row r="52" spans="2:20" x14ac:dyDescent="0.2">
      <c r="B52" s="105"/>
      <c r="C52" s="106"/>
      <c r="D52" s="106"/>
      <c r="E52" s="106"/>
      <c r="F52" s="106"/>
      <c r="G52" s="106"/>
      <c r="H52" s="106"/>
      <c r="I52" s="106"/>
      <c r="J52" s="106"/>
      <c r="K52" s="106"/>
      <c r="L52" s="107"/>
      <c r="N52" s="7"/>
      <c r="O52" s="7"/>
      <c r="P52" s="7"/>
      <c r="Q52" s="7"/>
      <c r="R52" s="7"/>
      <c r="S52" s="7"/>
      <c r="T52" s="7"/>
    </row>
    <row r="53" spans="2:20" x14ac:dyDescent="0.2">
      <c r="B53" s="105"/>
      <c r="C53" s="106"/>
      <c r="D53" s="106"/>
      <c r="E53" s="106"/>
      <c r="F53" s="106"/>
      <c r="G53" s="106"/>
      <c r="H53" s="106"/>
      <c r="I53" s="106"/>
      <c r="J53" s="106"/>
      <c r="K53" s="106"/>
      <c r="L53" s="107"/>
      <c r="N53" s="7"/>
      <c r="O53" s="7"/>
      <c r="P53" s="7"/>
      <c r="Q53" s="7"/>
      <c r="R53" s="7"/>
      <c r="S53" s="7"/>
      <c r="T53" s="7"/>
    </row>
    <row r="54" spans="2:20" x14ac:dyDescent="0.2">
      <c r="B54" s="105"/>
      <c r="C54" s="106"/>
      <c r="D54" s="106"/>
      <c r="E54" s="106"/>
      <c r="F54" s="106"/>
      <c r="G54" s="106"/>
      <c r="H54" s="106"/>
      <c r="I54" s="106"/>
      <c r="J54" s="106"/>
      <c r="K54" s="106"/>
      <c r="L54" s="107"/>
      <c r="N54" s="7"/>
      <c r="O54" s="7"/>
      <c r="P54" s="7"/>
      <c r="Q54" s="7"/>
      <c r="R54" s="7"/>
      <c r="S54" s="7"/>
      <c r="T54" s="7"/>
    </row>
    <row r="55" spans="2:20" x14ac:dyDescent="0.2">
      <c r="B55" s="105"/>
      <c r="C55" s="106"/>
      <c r="D55" s="106"/>
      <c r="E55" s="106"/>
      <c r="F55" s="106"/>
      <c r="G55" s="106"/>
      <c r="H55" s="106"/>
      <c r="I55" s="106"/>
      <c r="J55" s="106"/>
      <c r="K55" s="106"/>
      <c r="L55" s="107"/>
      <c r="N55" s="7"/>
    </row>
    <row r="56" spans="2:20" x14ac:dyDescent="0.2">
      <c r="B56" s="105"/>
      <c r="C56" s="106"/>
      <c r="D56" s="106"/>
      <c r="E56" s="106"/>
      <c r="F56" s="106"/>
      <c r="G56" s="106"/>
      <c r="H56" s="106"/>
      <c r="I56" s="106"/>
      <c r="J56" s="106"/>
      <c r="K56" s="106"/>
      <c r="L56" s="107"/>
    </row>
    <row r="57" spans="2:20" x14ac:dyDescent="0.2">
      <c r="B57" s="105"/>
      <c r="C57" s="106"/>
      <c r="D57" s="106"/>
      <c r="E57" s="106"/>
      <c r="F57" s="106"/>
      <c r="G57" s="106"/>
      <c r="H57" s="106"/>
      <c r="I57" s="106"/>
      <c r="J57" s="106"/>
      <c r="K57" s="106"/>
      <c r="L57" s="107"/>
    </row>
    <row r="58" spans="2:20" x14ac:dyDescent="0.2">
      <c r="B58" s="105"/>
      <c r="C58" s="106"/>
      <c r="D58" s="106"/>
      <c r="E58" s="106"/>
      <c r="F58" s="106"/>
      <c r="G58" s="106"/>
      <c r="H58" s="106"/>
      <c r="I58" s="106"/>
      <c r="J58" s="106"/>
      <c r="K58" s="106"/>
      <c r="L58" s="107"/>
    </row>
    <row r="59" spans="2:20" x14ac:dyDescent="0.2">
      <c r="B59" s="105"/>
      <c r="C59" s="106"/>
      <c r="D59" s="106"/>
      <c r="E59" s="106"/>
      <c r="F59" s="106"/>
      <c r="G59" s="106"/>
      <c r="H59" s="106"/>
      <c r="I59" s="106"/>
      <c r="J59" s="106"/>
      <c r="K59" s="106"/>
      <c r="L59" s="107"/>
    </row>
    <row r="60" spans="2:20" x14ac:dyDescent="0.2">
      <c r="B60" s="105"/>
      <c r="C60" s="106"/>
      <c r="D60" s="106"/>
      <c r="E60" s="106"/>
      <c r="F60" s="106"/>
      <c r="G60" s="106"/>
      <c r="H60" s="106"/>
      <c r="I60" s="106"/>
      <c r="J60" s="106"/>
      <c r="K60" s="106"/>
      <c r="L60" s="107"/>
    </row>
    <row r="61" spans="2:20" x14ac:dyDescent="0.2">
      <c r="B61" s="105"/>
      <c r="C61" s="106"/>
      <c r="D61" s="106"/>
      <c r="E61" s="106"/>
      <c r="F61" s="106"/>
      <c r="G61" s="106"/>
      <c r="H61" s="106"/>
      <c r="I61" s="106"/>
      <c r="J61" s="106"/>
      <c r="K61" s="106"/>
      <c r="L61" s="107"/>
    </row>
    <row r="62" spans="2:20" x14ac:dyDescent="0.2">
      <c r="B62" s="105"/>
      <c r="C62" s="106"/>
      <c r="D62" s="106"/>
      <c r="E62" s="106"/>
      <c r="F62" s="106"/>
      <c r="G62" s="106"/>
      <c r="H62" s="106"/>
      <c r="I62" s="106"/>
      <c r="J62" s="106"/>
      <c r="K62" s="106"/>
      <c r="L62" s="107"/>
    </row>
    <row r="63" spans="2:20" x14ac:dyDescent="0.2">
      <c r="B63" s="105"/>
      <c r="C63" s="106"/>
      <c r="D63" s="106"/>
      <c r="E63" s="106"/>
      <c r="F63" s="106"/>
      <c r="G63" s="106"/>
      <c r="H63" s="106"/>
      <c r="I63" s="106"/>
      <c r="J63" s="106"/>
      <c r="K63" s="106"/>
      <c r="L63" s="107"/>
    </row>
    <row r="64" spans="2:20" x14ac:dyDescent="0.2">
      <c r="B64" s="105"/>
      <c r="C64" s="106"/>
      <c r="D64" s="106"/>
      <c r="E64" s="106"/>
      <c r="F64" s="106"/>
      <c r="G64" s="106"/>
      <c r="H64" s="106"/>
      <c r="I64" s="106"/>
      <c r="J64" s="106"/>
      <c r="K64" s="106"/>
      <c r="L64" s="107"/>
    </row>
    <row r="65" spans="2:12" x14ac:dyDescent="0.2">
      <c r="B65" s="105"/>
      <c r="C65" s="106"/>
      <c r="D65" s="106"/>
      <c r="E65" s="106"/>
      <c r="F65" s="106"/>
      <c r="G65" s="106"/>
      <c r="H65" s="106"/>
      <c r="I65" s="106"/>
      <c r="J65" s="106"/>
      <c r="K65" s="106"/>
      <c r="L65" s="107"/>
    </row>
    <row r="66" spans="2:12" x14ac:dyDescent="0.2">
      <c r="B66" s="105"/>
      <c r="C66" s="106"/>
      <c r="D66" s="106"/>
      <c r="E66" s="106"/>
      <c r="F66" s="106"/>
      <c r="G66" s="106"/>
      <c r="H66" s="106"/>
      <c r="I66" s="106"/>
      <c r="J66" s="106"/>
      <c r="K66" s="106"/>
      <c r="L66" s="107"/>
    </row>
    <row r="67" spans="2:12" x14ac:dyDescent="0.2">
      <c r="B67" s="105"/>
      <c r="C67" s="106"/>
      <c r="D67" s="106"/>
      <c r="E67" s="106"/>
      <c r="F67" s="106"/>
      <c r="G67" s="106"/>
      <c r="H67" s="106"/>
      <c r="I67" s="106"/>
      <c r="J67" s="106"/>
      <c r="K67" s="106"/>
      <c r="L67" s="107"/>
    </row>
    <row r="68" spans="2:12" x14ac:dyDescent="0.2">
      <c r="B68" s="105"/>
      <c r="C68" s="106"/>
      <c r="D68" s="106"/>
      <c r="E68" s="106"/>
      <c r="F68" s="106"/>
      <c r="G68" s="106"/>
      <c r="H68" s="106"/>
      <c r="I68" s="106"/>
      <c r="J68" s="106"/>
      <c r="K68" s="106"/>
      <c r="L68" s="107"/>
    </row>
    <row r="69" spans="2:12" x14ac:dyDescent="0.2">
      <c r="B69" s="105"/>
      <c r="C69" s="106"/>
      <c r="D69" s="106"/>
      <c r="E69" s="106"/>
      <c r="F69" s="106"/>
      <c r="G69" s="106"/>
      <c r="H69" s="106"/>
      <c r="I69" s="106"/>
      <c r="J69" s="106"/>
      <c r="K69" s="106"/>
      <c r="L69" s="107"/>
    </row>
    <row r="70" spans="2:12" x14ac:dyDescent="0.2">
      <c r="B70" s="105"/>
      <c r="C70" s="106"/>
      <c r="D70" s="106"/>
      <c r="E70" s="106"/>
      <c r="F70" s="106"/>
      <c r="G70" s="106"/>
      <c r="H70" s="106"/>
      <c r="I70" s="106"/>
      <c r="J70" s="106"/>
      <c r="K70" s="106"/>
      <c r="L70" s="107"/>
    </row>
    <row r="71" spans="2:12" x14ac:dyDescent="0.2">
      <c r="B71" s="105"/>
      <c r="C71" s="106"/>
      <c r="D71" s="106"/>
      <c r="E71" s="106"/>
      <c r="F71" s="106"/>
      <c r="G71" s="106"/>
      <c r="H71" s="106"/>
      <c r="I71" s="106"/>
      <c r="J71" s="106"/>
      <c r="K71" s="106"/>
      <c r="L71" s="107"/>
    </row>
    <row r="72" spans="2:12" x14ac:dyDescent="0.2">
      <c r="B72" s="105"/>
      <c r="C72" s="106"/>
      <c r="D72" s="106"/>
      <c r="E72" s="106"/>
      <c r="F72" s="106"/>
      <c r="G72" s="106"/>
      <c r="H72" s="106"/>
      <c r="I72" s="106"/>
      <c r="J72" s="106"/>
      <c r="K72" s="106"/>
      <c r="L72" s="107"/>
    </row>
    <row r="73" spans="2:12" x14ac:dyDescent="0.2">
      <c r="B73" s="105"/>
      <c r="C73" s="106"/>
      <c r="D73" s="106"/>
      <c r="E73" s="106"/>
      <c r="F73" s="106"/>
      <c r="G73" s="106"/>
      <c r="H73" s="106"/>
      <c r="I73" s="106"/>
      <c r="J73" s="106"/>
      <c r="K73" s="106"/>
      <c r="L73" s="107"/>
    </row>
    <row r="74" spans="2:12" x14ac:dyDescent="0.2">
      <c r="B74" s="105"/>
      <c r="C74" s="106"/>
      <c r="D74" s="106"/>
      <c r="E74" s="106"/>
      <c r="F74" s="106"/>
      <c r="G74" s="106"/>
      <c r="H74" s="106"/>
      <c r="I74" s="106"/>
      <c r="J74" s="106"/>
      <c r="K74" s="106"/>
      <c r="L74" s="107"/>
    </row>
    <row r="75" spans="2:12" x14ac:dyDescent="0.2">
      <c r="B75" s="105"/>
      <c r="C75" s="106"/>
      <c r="D75" s="106"/>
      <c r="E75" s="106"/>
      <c r="F75" s="106"/>
      <c r="G75" s="106"/>
      <c r="H75" s="106"/>
      <c r="I75" s="106"/>
      <c r="J75" s="106"/>
      <c r="K75" s="106"/>
      <c r="L75" s="107"/>
    </row>
    <row r="76" spans="2:12" x14ac:dyDescent="0.2">
      <c r="B76" s="105"/>
      <c r="C76" s="106"/>
      <c r="D76" s="106"/>
      <c r="E76" s="106"/>
      <c r="F76" s="106"/>
      <c r="G76" s="106"/>
      <c r="H76" s="106"/>
      <c r="I76" s="106"/>
      <c r="J76" s="106"/>
      <c r="K76" s="106"/>
      <c r="L76" s="107"/>
    </row>
    <row r="77" spans="2:12" x14ac:dyDescent="0.2">
      <c r="B77" s="105"/>
      <c r="C77" s="106"/>
      <c r="D77" s="106"/>
      <c r="E77" s="106"/>
      <c r="F77" s="106"/>
      <c r="G77" s="106"/>
      <c r="H77" s="106"/>
      <c r="I77" s="106"/>
      <c r="J77" s="106"/>
      <c r="K77" s="106"/>
      <c r="L77" s="107"/>
    </row>
    <row r="78" spans="2:12" x14ac:dyDescent="0.2">
      <c r="B78" s="105"/>
      <c r="C78" s="106"/>
      <c r="D78" s="106"/>
      <c r="E78" s="106"/>
      <c r="F78" s="106"/>
      <c r="G78" s="106"/>
      <c r="H78" s="106"/>
      <c r="I78" s="106"/>
      <c r="J78" s="106"/>
      <c r="K78" s="106"/>
      <c r="L78" s="107"/>
    </row>
    <row r="79" spans="2:12" x14ac:dyDescent="0.2">
      <c r="B79" s="105"/>
      <c r="C79" s="106"/>
      <c r="D79" s="106"/>
      <c r="E79" s="106"/>
      <c r="F79" s="106"/>
      <c r="G79" s="106"/>
      <c r="H79" s="106"/>
      <c r="I79" s="106"/>
      <c r="J79" s="106"/>
      <c r="K79" s="106"/>
      <c r="L79" s="107"/>
    </row>
    <row r="80" spans="2:12" x14ac:dyDescent="0.2">
      <c r="B80" s="105"/>
      <c r="C80" s="106"/>
      <c r="D80" s="106"/>
      <c r="E80" s="106"/>
      <c r="F80" s="106"/>
      <c r="G80" s="106"/>
      <c r="H80" s="106"/>
      <c r="I80" s="106"/>
      <c r="J80" s="106"/>
      <c r="K80" s="106"/>
      <c r="L80" s="107"/>
    </row>
    <row r="81" spans="2:12" x14ac:dyDescent="0.2">
      <c r="B81" s="105"/>
      <c r="C81" s="106"/>
      <c r="D81" s="106"/>
      <c r="E81" s="106"/>
      <c r="F81" s="106"/>
      <c r="G81" s="106"/>
      <c r="H81" s="106"/>
      <c r="I81" s="106"/>
      <c r="J81" s="106"/>
      <c r="K81" s="106"/>
      <c r="L81" s="107"/>
    </row>
    <row r="82" spans="2:12" x14ac:dyDescent="0.2">
      <c r="B82" s="105"/>
      <c r="C82" s="106"/>
      <c r="D82" s="106"/>
      <c r="E82" s="106"/>
      <c r="F82" s="106"/>
      <c r="G82" s="106"/>
      <c r="H82" s="106"/>
      <c r="I82" s="106"/>
      <c r="J82" s="106"/>
      <c r="K82" s="106"/>
      <c r="L82" s="107"/>
    </row>
    <row r="83" spans="2:12" x14ac:dyDescent="0.2">
      <c r="B83" s="105"/>
      <c r="C83" s="106"/>
      <c r="D83" s="106"/>
      <c r="E83" s="106"/>
      <c r="F83" s="106"/>
      <c r="G83" s="106"/>
      <c r="H83" s="106"/>
      <c r="I83" s="106"/>
      <c r="J83" s="106"/>
      <c r="K83" s="106"/>
      <c r="L83" s="107"/>
    </row>
    <row r="84" spans="2:12" x14ac:dyDescent="0.2">
      <c r="B84" s="105"/>
      <c r="C84" s="106"/>
      <c r="D84" s="106"/>
      <c r="E84" s="106"/>
      <c r="F84" s="106"/>
      <c r="G84" s="106"/>
      <c r="H84" s="106"/>
      <c r="I84" s="106"/>
      <c r="J84" s="106"/>
      <c r="K84" s="106"/>
      <c r="L84" s="107"/>
    </row>
    <row r="85" spans="2:12" x14ac:dyDescent="0.2">
      <c r="B85" s="105"/>
      <c r="C85" s="106"/>
      <c r="D85" s="106"/>
      <c r="E85" s="106"/>
      <c r="F85" s="106"/>
      <c r="G85" s="106"/>
      <c r="H85" s="106"/>
      <c r="I85" s="106"/>
      <c r="J85" s="106"/>
      <c r="K85" s="106"/>
      <c r="L85" s="107"/>
    </row>
    <row r="86" spans="2:12" x14ac:dyDescent="0.2">
      <c r="B86" s="105"/>
      <c r="C86" s="106"/>
      <c r="D86" s="106"/>
      <c r="E86" s="106"/>
      <c r="F86" s="106"/>
      <c r="G86" s="106"/>
      <c r="H86" s="106"/>
      <c r="I86" s="106"/>
      <c r="J86" s="106"/>
      <c r="K86" s="106"/>
      <c r="L86" s="107"/>
    </row>
    <row r="87" spans="2:12" x14ac:dyDescent="0.2">
      <c r="B87" s="105"/>
      <c r="C87" s="106"/>
      <c r="D87" s="106"/>
      <c r="E87" s="106"/>
      <c r="F87" s="106"/>
      <c r="G87" s="106"/>
      <c r="H87" s="106"/>
      <c r="I87" s="106"/>
      <c r="J87" s="106"/>
      <c r="K87" s="106"/>
      <c r="L87" s="107"/>
    </row>
    <row r="88" spans="2:12" x14ac:dyDescent="0.2">
      <c r="B88" s="105"/>
      <c r="C88" s="106"/>
      <c r="D88" s="106"/>
      <c r="E88" s="106"/>
      <c r="F88" s="106"/>
      <c r="G88" s="106"/>
      <c r="H88" s="106"/>
      <c r="I88" s="106"/>
      <c r="J88" s="106"/>
      <c r="K88" s="106"/>
      <c r="L88" s="107"/>
    </row>
    <row r="89" spans="2:12" x14ac:dyDescent="0.2">
      <c r="B89" s="105"/>
      <c r="C89" s="106"/>
      <c r="D89" s="106"/>
      <c r="E89" s="106"/>
      <c r="F89" s="106"/>
      <c r="G89" s="106"/>
      <c r="H89" s="106"/>
      <c r="I89" s="106"/>
      <c r="J89" s="106"/>
      <c r="K89" s="106"/>
      <c r="L89" s="107"/>
    </row>
    <row r="90" spans="2:12" x14ac:dyDescent="0.2">
      <c r="B90" s="105"/>
      <c r="C90" s="106"/>
      <c r="D90" s="106"/>
      <c r="E90" s="106"/>
      <c r="F90" s="106"/>
      <c r="G90" s="106"/>
      <c r="H90" s="106"/>
      <c r="I90" s="106"/>
      <c r="J90" s="106"/>
      <c r="K90" s="106"/>
      <c r="L90" s="107"/>
    </row>
    <row r="91" spans="2:12" ht="16" thickBot="1" x14ac:dyDescent="0.25">
      <c r="B91" s="108"/>
      <c r="C91" s="109"/>
      <c r="D91" s="109"/>
      <c r="E91" s="109"/>
      <c r="F91" s="109"/>
      <c r="G91" s="109"/>
      <c r="H91" s="109"/>
      <c r="I91" s="109"/>
      <c r="J91" s="109"/>
      <c r="K91" s="109"/>
      <c r="L91" s="110"/>
    </row>
  </sheetData>
  <mergeCells count="3">
    <mergeCell ref="B2:L91"/>
    <mergeCell ref="N2:T16"/>
    <mergeCell ref="N18:T3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50C0-4130-B04A-B4EB-9E96CE703BF3}">
  <sheetPr>
    <tabColor rgb="FFECB3B8"/>
  </sheetPr>
  <dimension ref="B1:AM106"/>
  <sheetViews>
    <sheetView showZeros="0" zoomScale="75" workbookViewId="0">
      <selection activeCell="L59" sqref="L59"/>
    </sheetView>
  </sheetViews>
  <sheetFormatPr baseColWidth="10" defaultColWidth="10.83203125" defaultRowHeight="15" x14ac:dyDescent="0.2"/>
  <cols>
    <col min="1" max="1" width="5.33203125" style="5" customWidth="1"/>
    <col min="2" max="2" width="10.83203125" style="5"/>
    <col min="3" max="4" width="18.83203125" style="5" customWidth="1"/>
    <col min="5" max="5" width="18.1640625" style="5" customWidth="1"/>
    <col min="6" max="6" width="13.83203125" style="5" customWidth="1"/>
    <col min="7" max="7" width="19.33203125" style="5" customWidth="1"/>
    <col min="8" max="8" width="13" style="5" customWidth="1"/>
    <col min="9" max="9" width="9.1640625" style="5" customWidth="1"/>
    <col min="10" max="10" width="9.6640625" style="5" bestFit="1" customWidth="1"/>
    <col min="11" max="11" width="13" style="5" bestFit="1" customWidth="1"/>
    <col min="12" max="12" width="19.33203125" style="5" bestFit="1" customWidth="1"/>
    <col min="13" max="20" width="10.83203125" style="5"/>
    <col min="21" max="21" width="3" style="5" customWidth="1"/>
    <col min="22" max="16384" width="10.83203125" style="5"/>
  </cols>
  <sheetData>
    <row r="1" spans="2:39" ht="24" customHeight="1" x14ac:dyDescent="0.2"/>
    <row r="2" spans="2:39" ht="30" x14ac:dyDescent="0.35">
      <c r="B2" s="129" t="s">
        <v>99</v>
      </c>
      <c r="C2" s="129"/>
      <c r="D2" s="129"/>
      <c r="E2" s="129"/>
      <c r="F2" s="129"/>
      <c r="G2" s="129"/>
      <c r="H2" s="129"/>
      <c r="I2" s="129"/>
      <c r="J2" s="129"/>
      <c r="K2" s="129"/>
      <c r="L2" s="129"/>
      <c r="M2" s="129"/>
      <c r="N2" s="129"/>
      <c r="O2" s="129"/>
      <c r="P2" s="129"/>
      <c r="Q2" s="129"/>
      <c r="R2" s="129"/>
      <c r="S2" s="129"/>
      <c r="T2" s="129"/>
      <c r="U2" s="129"/>
      <c r="V2" s="101"/>
      <c r="W2" s="101"/>
      <c r="X2" s="101"/>
      <c r="Y2" s="101"/>
      <c r="Z2" s="101"/>
      <c r="AA2" s="101"/>
      <c r="AB2" s="101"/>
      <c r="AC2" s="101"/>
      <c r="AD2" s="101"/>
      <c r="AE2" s="101"/>
      <c r="AF2" s="101"/>
      <c r="AG2" s="101"/>
      <c r="AH2" s="101"/>
      <c r="AI2" s="101"/>
      <c r="AJ2" s="101"/>
      <c r="AK2" s="101"/>
      <c r="AL2" s="101"/>
      <c r="AM2" s="101"/>
    </row>
    <row r="3" spans="2:39" ht="31" thickBot="1" x14ac:dyDescent="0.4">
      <c r="B3" s="100"/>
    </row>
    <row r="4" spans="2:39" ht="61" customHeight="1" thickBot="1" x14ac:dyDescent="0.25">
      <c r="B4" s="193" t="s">
        <v>127</v>
      </c>
      <c r="C4" s="194"/>
      <c r="D4" s="194"/>
      <c r="E4" s="194"/>
      <c r="F4" s="194"/>
      <c r="G4" s="194"/>
      <c r="H4" s="195"/>
      <c r="I4" s="54"/>
      <c r="J4" s="193" t="s">
        <v>100</v>
      </c>
      <c r="K4" s="194"/>
      <c r="L4" s="194"/>
      <c r="M4" s="194"/>
      <c r="N4" s="194"/>
      <c r="O4" s="194"/>
      <c r="P4" s="194"/>
      <c r="Q4" s="194"/>
      <c r="R4" s="194"/>
      <c r="S4" s="194"/>
      <c r="T4" s="194"/>
      <c r="U4" s="195"/>
    </row>
    <row r="5" spans="2:39" ht="16" thickBot="1" x14ac:dyDescent="0.25">
      <c r="J5" s="99"/>
      <c r="K5" s="99"/>
      <c r="L5" s="99"/>
      <c r="M5" s="99"/>
      <c r="N5" s="99"/>
      <c r="O5" s="99"/>
      <c r="P5" s="99"/>
      <c r="Q5" s="99"/>
      <c r="R5" s="99"/>
      <c r="S5" s="99"/>
      <c r="T5" s="99"/>
      <c r="U5" s="99"/>
    </row>
    <row r="6" spans="2:39" ht="79.5" customHeight="1" thickBot="1" x14ac:dyDescent="0.25">
      <c r="B6" s="69" t="s">
        <v>0</v>
      </c>
      <c r="C6" s="70" t="s">
        <v>1</v>
      </c>
      <c r="D6" s="71" t="s">
        <v>2</v>
      </c>
      <c r="E6" s="72" t="s">
        <v>3</v>
      </c>
      <c r="F6" s="73" t="s">
        <v>4</v>
      </c>
      <c r="G6" s="74" t="s">
        <v>5</v>
      </c>
      <c r="H6" s="75" t="s">
        <v>6</v>
      </c>
      <c r="I6" s="6"/>
      <c r="J6" s="6"/>
      <c r="K6" s="6"/>
      <c r="L6" s="6"/>
      <c r="M6" s="6"/>
      <c r="N6" s="6"/>
      <c r="O6" s="6"/>
      <c r="P6" s="6"/>
      <c r="Q6" s="6"/>
      <c r="R6" s="6"/>
      <c r="S6" s="6"/>
      <c r="T6" s="6"/>
      <c r="U6" s="99"/>
      <c r="V6" s="6"/>
      <c r="W6" s="6"/>
    </row>
    <row r="7" spans="2:39" x14ac:dyDescent="0.2">
      <c r="B7" s="55" t="s">
        <v>7</v>
      </c>
      <c r="C7" s="56" t="str">
        <f>Bewertung!D12</f>
        <v>Klima &amp; Energie</v>
      </c>
      <c r="D7" s="56" t="str">
        <f>Bewertung!J12</f>
        <v>E-Flotte</v>
      </c>
      <c r="E7" s="57">
        <f>Bewertung!W12</f>
        <v>3.6666666666666665</v>
      </c>
      <c r="F7" s="58">
        <f>Bewertung!AE12</f>
        <v>0.4</v>
      </c>
      <c r="G7" s="57">
        <f>Bewertung!AC12</f>
        <v>3.3333333333333335</v>
      </c>
      <c r="H7" s="59">
        <f>Bewertung!AG12</f>
        <v>0.1</v>
      </c>
      <c r="I7" s="6"/>
      <c r="J7" s="6"/>
      <c r="K7" s="6"/>
      <c r="L7" s="6"/>
      <c r="M7" s="6"/>
      <c r="N7" s="6"/>
      <c r="O7" s="6"/>
      <c r="P7" s="6"/>
      <c r="Q7" s="6"/>
      <c r="R7" s="6"/>
      <c r="S7" s="6"/>
      <c r="T7" s="6"/>
      <c r="U7" s="6"/>
      <c r="V7" s="6"/>
      <c r="W7" s="6"/>
    </row>
    <row r="8" spans="2:39" x14ac:dyDescent="0.2">
      <c r="B8" s="47">
        <v>1</v>
      </c>
      <c r="C8" s="44">
        <f>Bewertung!D15</f>
        <v>0</v>
      </c>
      <c r="D8" s="44">
        <f>Bewertung!J15</f>
        <v>0</v>
      </c>
      <c r="E8" s="45">
        <f>Bewertung!W15</f>
        <v>0</v>
      </c>
      <c r="F8" s="46">
        <f>IFERROR(Bewertung!AE15,0)</f>
        <v>0</v>
      </c>
      <c r="G8" s="45">
        <f>IFERROR(Bewertung!AC15,0)</f>
        <v>0</v>
      </c>
      <c r="H8" s="48">
        <f>IFERROR(Bewertung!AG15,0)</f>
        <v>0</v>
      </c>
      <c r="I8" s="6"/>
      <c r="J8" s="6"/>
      <c r="K8" s="6"/>
      <c r="L8" s="6"/>
      <c r="M8" s="6"/>
      <c r="N8" s="6"/>
      <c r="O8" s="6"/>
      <c r="P8" s="6"/>
      <c r="Q8" s="6"/>
      <c r="R8" s="6"/>
      <c r="S8" s="6"/>
      <c r="T8" s="6"/>
      <c r="U8" s="6"/>
      <c r="V8" s="6"/>
      <c r="W8" s="6"/>
    </row>
    <row r="9" spans="2:39" x14ac:dyDescent="0.2">
      <c r="B9" s="47">
        <v>2</v>
      </c>
      <c r="C9" s="44">
        <f>Bewertung!D16</f>
        <v>0</v>
      </c>
      <c r="D9" s="44">
        <f>Bewertung!J16</f>
        <v>0</v>
      </c>
      <c r="E9" s="45">
        <f>Bewertung!W16</f>
        <v>0</v>
      </c>
      <c r="F9" s="46">
        <f>IFERROR(Bewertung!AE16,0)</f>
        <v>0</v>
      </c>
      <c r="G9" s="45">
        <f>IFERROR(Bewertung!AC16,0)</f>
        <v>0</v>
      </c>
      <c r="H9" s="48">
        <f>IFERROR(Bewertung!AG16,0)</f>
        <v>0</v>
      </c>
      <c r="I9" s="6"/>
      <c r="J9" s="6"/>
      <c r="K9" s="6"/>
      <c r="L9" s="6"/>
      <c r="M9" s="6"/>
      <c r="N9" s="6"/>
      <c r="O9" s="6"/>
      <c r="P9" s="6"/>
      <c r="Q9" s="6"/>
      <c r="R9" s="6"/>
      <c r="S9" s="6"/>
      <c r="T9" s="6"/>
      <c r="U9" s="6"/>
      <c r="V9" s="6"/>
      <c r="W9" s="6"/>
    </row>
    <row r="10" spans="2:39" x14ac:dyDescent="0.2">
      <c r="B10" s="47">
        <v>3</v>
      </c>
      <c r="C10" s="44">
        <f>Bewertung!D17</f>
        <v>0</v>
      </c>
      <c r="D10" s="44">
        <f>Bewertung!J17</f>
        <v>0</v>
      </c>
      <c r="E10" s="45">
        <f>Bewertung!W17</f>
        <v>0</v>
      </c>
      <c r="F10" s="46">
        <f>IFERROR(Bewertung!AE17,0)</f>
        <v>0</v>
      </c>
      <c r="G10" s="45">
        <f>IFERROR(Bewertung!AC17,0)</f>
        <v>0</v>
      </c>
      <c r="H10" s="48">
        <f>IFERROR(Bewertung!AG17,0)</f>
        <v>0</v>
      </c>
      <c r="I10" s="6"/>
      <c r="J10" s="6"/>
      <c r="K10" s="6"/>
      <c r="L10" s="6"/>
      <c r="M10" s="6"/>
      <c r="N10" s="6"/>
      <c r="O10" s="6"/>
      <c r="P10" s="6"/>
      <c r="Q10" s="6"/>
      <c r="R10" s="6"/>
      <c r="S10" s="6"/>
      <c r="T10" s="6"/>
      <c r="U10" s="6"/>
      <c r="V10" s="6"/>
      <c r="W10" s="6"/>
    </row>
    <row r="11" spans="2:39" x14ac:dyDescent="0.2">
      <c r="B11" s="47">
        <v>4</v>
      </c>
      <c r="C11" s="44">
        <f>Bewertung!D18</f>
        <v>0</v>
      </c>
      <c r="D11" s="44">
        <f>Bewertung!J18</f>
        <v>0</v>
      </c>
      <c r="E11" s="45">
        <f>Bewertung!W18</f>
        <v>0</v>
      </c>
      <c r="F11" s="46">
        <f>IFERROR(Bewertung!AE18,0)</f>
        <v>0</v>
      </c>
      <c r="G11" s="45">
        <f>IFERROR(Bewertung!AC18,0)</f>
        <v>0</v>
      </c>
      <c r="H11" s="48">
        <f>IFERROR(Bewertung!AG18,0)</f>
        <v>0</v>
      </c>
      <c r="I11" s="6"/>
      <c r="J11" s="6"/>
      <c r="K11" s="6"/>
      <c r="L11" s="6"/>
      <c r="M11" s="6"/>
      <c r="N11" s="6"/>
      <c r="O11" s="6"/>
      <c r="P11" s="6"/>
      <c r="Q11" s="6"/>
      <c r="R11" s="6"/>
      <c r="S11" s="6"/>
      <c r="T11" s="6"/>
      <c r="U11" s="6"/>
      <c r="V11" s="6"/>
      <c r="W11" s="6"/>
    </row>
    <row r="12" spans="2:39" x14ac:dyDescent="0.2">
      <c r="B12" s="47">
        <v>5</v>
      </c>
      <c r="C12" s="44">
        <f>Bewertung!D19</f>
        <v>0</v>
      </c>
      <c r="D12" s="44">
        <f>Bewertung!J19</f>
        <v>0</v>
      </c>
      <c r="E12" s="45">
        <f>Bewertung!W19</f>
        <v>0</v>
      </c>
      <c r="F12" s="46">
        <f>IFERROR(Bewertung!AE19,0)</f>
        <v>0</v>
      </c>
      <c r="G12" s="45">
        <f>IFERROR(Bewertung!AC19,0)</f>
        <v>0</v>
      </c>
      <c r="H12" s="48">
        <f>IFERROR(Bewertung!AG19,0)</f>
        <v>0</v>
      </c>
      <c r="I12" s="6"/>
      <c r="J12" s="6"/>
      <c r="K12" s="6"/>
      <c r="L12" s="6"/>
      <c r="M12" s="6"/>
      <c r="N12" s="6"/>
      <c r="O12" s="6"/>
      <c r="P12" s="6"/>
      <c r="Q12" s="6"/>
      <c r="R12" s="6"/>
      <c r="S12" s="6"/>
      <c r="T12" s="6"/>
      <c r="U12" s="6"/>
      <c r="V12" s="6"/>
      <c r="W12" s="6"/>
    </row>
    <row r="13" spans="2:39" x14ac:dyDescent="0.2">
      <c r="B13" s="47">
        <v>6</v>
      </c>
      <c r="C13" s="44">
        <f>Bewertung!D20</f>
        <v>0</v>
      </c>
      <c r="D13" s="44">
        <f>Bewertung!J20</f>
        <v>0</v>
      </c>
      <c r="E13" s="45">
        <f>Bewertung!W20</f>
        <v>0</v>
      </c>
      <c r="F13" s="46">
        <f>IFERROR(Bewertung!AE20,0)</f>
        <v>0</v>
      </c>
      <c r="G13" s="45">
        <f>IFERROR(Bewertung!AC20,0)</f>
        <v>0</v>
      </c>
      <c r="H13" s="48">
        <f>IFERROR(Bewertung!AG20,0)</f>
        <v>0</v>
      </c>
      <c r="I13" s="6"/>
      <c r="J13" s="6"/>
      <c r="K13" s="6"/>
      <c r="L13" s="6"/>
      <c r="M13" s="6"/>
      <c r="N13" s="6"/>
      <c r="O13" s="6"/>
      <c r="P13" s="6"/>
      <c r="Q13" s="6"/>
      <c r="R13" s="6"/>
      <c r="S13" s="6"/>
      <c r="T13" s="6"/>
      <c r="U13" s="6"/>
      <c r="V13" s="6"/>
      <c r="W13" s="6"/>
    </row>
    <row r="14" spans="2:39" x14ac:dyDescent="0.2">
      <c r="B14" s="47">
        <v>7</v>
      </c>
      <c r="C14" s="44">
        <f>Bewertung!D21</f>
        <v>0</v>
      </c>
      <c r="D14" s="44">
        <f>Bewertung!J21</f>
        <v>0</v>
      </c>
      <c r="E14" s="45">
        <f>Bewertung!W21</f>
        <v>0</v>
      </c>
      <c r="F14" s="46">
        <f>IFERROR(Bewertung!AE21,0)</f>
        <v>0</v>
      </c>
      <c r="G14" s="45">
        <f>IFERROR(Bewertung!AC21,0)</f>
        <v>0</v>
      </c>
      <c r="H14" s="48">
        <f>IFERROR(Bewertung!AG21,0)</f>
        <v>0</v>
      </c>
      <c r="I14" s="6"/>
      <c r="J14" s="6"/>
      <c r="K14" s="6"/>
      <c r="L14" s="6"/>
      <c r="M14" s="6"/>
      <c r="N14" s="6"/>
      <c r="O14" s="6"/>
      <c r="P14" s="6"/>
      <c r="Q14" s="6"/>
      <c r="R14" s="6"/>
      <c r="S14" s="6"/>
      <c r="T14" s="6"/>
      <c r="U14" s="6"/>
      <c r="V14" s="6"/>
      <c r="W14" s="6"/>
    </row>
    <row r="15" spans="2:39" x14ac:dyDescent="0.2">
      <c r="B15" s="47">
        <v>8</v>
      </c>
      <c r="C15" s="44">
        <f>Bewertung!D22</f>
        <v>0</v>
      </c>
      <c r="D15" s="44">
        <f>Bewertung!J22</f>
        <v>0</v>
      </c>
      <c r="E15" s="45">
        <f>Bewertung!W22</f>
        <v>0</v>
      </c>
      <c r="F15" s="46">
        <f>IFERROR(Bewertung!AE22,0)</f>
        <v>0</v>
      </c>
      <c r="G15" s="45">
        <f>IFERROR(Bewertung!AC22,0)</f>
        <v>0</v>
      </c>
      <c r="H15" s="48">
        <f>IFERROR(Bewertung!AG22,0)</f>
        <v>0</v>
      </c>
      <c r="I15" s="6"/>
      <c r="J15" s="6"/>
      <c r="K15" s="6"/>
      <c r="L15" s="6"/>
      <c r="M15" s="6"/>
      <c r="N15" s="6"/>
      <c r="O15" s="6"/>
      <c r="P15" s="6"/>
      <c r="Q15" s="6"/>
      <c r="R15" s="6"/>
      <c r="S15" s="6"/>
      <c r="T15" s="6"/>
      <c r="U15" s="6"/>
      <c r="V15" s="6"/>
      <c r="W15" s="6"/>
    </row>
    <row r="16" spans="2:39" x14ac:dyDescent="0.2">
      <c r="B16" s="47">
        <v>9</v>
      </c>
      <c r="C16" s="44">
        <f>Bewertung!D23</f>
        <v>0</v>
      </c>
      <c r="D16" s="44">
        <f>Bewertung!J23</f>
        <v>0</v>
      </c>
      <c r="E16" s="45">
        <f>Bewertung!W23</f>
        <v>0</v>
      </c>
      <c r="F16" s="46">
        <f>IFERROR(Bewertung!AE23,0)</f>
        <v>0</v>
      </c>
      <c r="G16" s="45">
        <f>IFERROR(Bewertung!AC23,0)</f>
        <v>0</v>
      </c>
      <c r="H16" s="48">
        <f>IFERROR(Bewertung!AG23,0)</f>
        <v>0</v>
      </c>
      <c r="I16" s="6"/>
      <c r="J16" s="6"/>
      <c r="K16" s="6"/>
      <c r="L16" s="6"/>
      <c r="M16" s="6"/>
      <c r="N16" s="6"/>
      <c r="O16" s="6"/>
      <c r="P16" s="6"/>
      <c r="Q16" s="6"/>
      <c r="R16" s="6"/>
      <c r="S16" s="6"/>
      <c r="T16" s="6"/>
      <c r="U16" s="6"/>
      <c r="V16" s="6"/>
      <c r="W16" s="6"/>
    </row>
    <row r="17" spans="2:23" x14ac:dyDescent="0.2">
      <c r="B17" s="47">
        <v>10</v>
      </c>
      <c r="C17" s="44">
        <f>Bewertung!D24</f>
        <v>0</v>
      </c>
      <c r="D17" s="44">
        <f>Bewertung!J24</f>
        <v>0</v>
      </c>
      <c r="E17" s="45">
        <f>Bewertung!W24</f>
        <v>0</v>
      </c>
      <c r="F17" s="46">
        <f>IFERROR(Bewertung!AE24,0)</f>
        <v>0</v>
      </c>
      <c r="G17" s="45">
        <f>IFERROR(Bewertung!AC24,0)</f>
        <v>0</v>
      </c>
      <c r="H17" s="48">
        <f>IFERROR(Bewertung!AG24,0)</f>
        <v>0</v>
      </c>
      <c r="I17" s="6"/>
      <c r="J17" s="6"/>
      <c r="K17" s="6"/>
      <c r="L17" s="6"/>
      <c r="M17" s="6"/>
      <c r="N17" s="6"/>
      <c r="O17" s="6"/>
      <c r="P17" s="6"/>
      <c r="Q17" s="6"/>
      <c r="R17" s="6"/>
      <c r="S17" s="6"/>
      <c r="T17" s="6"/>
      <c r="U17" s="6"/>
      <c r="V17" s="6"/>
      <c r="W17" s="6"/>
    </row>
    <row r="18" spans="2:23" x14ac:dyDescent="0.2">
      <c r="B18" s="47">
        <v>11</v>
      </c>
      <c r="C18" s="44"/>
      <c r="D18" s="44"/>
      <c r="E18" s="45"/>
      <c r="F18" s="46">
        <f>IFERROR(Bewertung!AE25,0)</f>
        <v>0</v>
      </c>
      <c r="G18" s="45">
        <f>IFERROR(Bewertung!AC25,0)</f>
        <v>0</v>
      </c>
      <c r="H18" s="48">
        <f>IFERROR(Bewertung!AG25,0)</f>
        <v>0</v>
      </c>
      <c r="I18" s="6"/>
      <c r="J18" s="6"/>
      <c r="K18" s="6"/>
      <c r="L18" s="6"/>
      <c r="M18" s="6"/>
      <c r="N18" s="6"/>
      <c r="O18" s="6"/>
      <c r="P18" s="6"/>
      <c r="Q18" s="6"/>
      <c r="R18" s="6"/>
      <c r="S18" s="6"/>
      <c r="T18" s="6"/>
      <c r="U18" s="6"/>
      <c r="V18" s="6"/>
      <c r="W18" s="6"/>
    </row>
    <row r="19" spans="2:23" x14ac:dyDescent="0.2">
      <c r="B19" s="47">
        <v>12</v>
      </c>
      <c r="C19" s="44"/>
      <c r="D19" s="44"/>
      <c r="E19" s="45"/>
      <c r="F19" s="46">
        <f>IFERROR(Bewertung!AE26,0)</f>
        <v>0</v>
      </c>
      <c r="G19" s="45">
        <f>IFERROR(Bewertung!AC26,0)</f>
        <v>0</v>
      </c>
      <c r="H19" s="48">
        <f>IFERROR(Bewertung!AG26,0)</f>
        <v>0</v>
      </c>
      <c r="I19" s="6"/>
      <c r="J19" s="6"/>
      <c r="K19" s="6"/>
      <c r="L19" s="6"/>
      <c r="M19" s="6"/>
      <c r="N19" s="6"/>
      <c r="O19" s="6"/>
      <c r="P19" s="6"/>
      <c r="Q19" s="6"/>
      <c r="R19" s="6"/>
      <c r="S19" s="6"/>
      <c r="T19" s="6"/>
      <c r="U19" s="6"/>
      <c r="V19" s="6"/>
      <c r="W19" s="6"/>
    </row>
    <row r="20" spans="2:23" x14ac:dyDescent="0.2">
      <c r="B20" s="47">
        <v>13</v>
      </c>
      <c r="C20" s="44"/>
      <c r="D20" s="44"/>
      <c r="E20" s="45"/>
      <c r="F20" s="46">
        <f>IFERROR(Bewertung!AE27,0)</f>
        <v>0</v>
      </c>
      <c r="G20" s="45">
        <f>IFERROR(Bewertung!AC27,0)</f>
        <v>0</v>
      </c>
      <c r="H20" s="48">
        <f>IFERROR(Bewertung!AG27,0)</f>
        <v>0</v>
      </c>
      <c r="I20" s="6"/>
      <c r="J20" s="6"/>
      <c r="K20" s="6"/>
      <c r="L20" s="6"/>
      <c r="M20" s="6"/>
      <c r="N20" s="6"/>
      <c r="O20" s="6"/>
      <c r="P20" s="6"/>
      <c r="Q20" s="6"/>
      <c r="R20" s="6"/>
      <c r="S20" s="6"/>
      <c r="T20" s="6"/>
      <c r="U20" s="6"/>
      <c r="V20" s="6"/>
      <c r="W20" s="6"/>
    </row>
    <row r="21" spans="2:23" x14ac:dyDescent="0.2">
      <c r="B21" s="47">
        <v>14</v>
      </c>
      <c r="C21" s="44"/>
      <c r="D21" s="44"/>
      <c r="E21" s="45"/>
      <c r="F21" s="46">
        <f>IFERROR(Bewertung!AE28,0)</f>
        <v>0</v>
      </c>
      <c r="G21" s="45">
        <f>IFERROR(Bewertung!AC28,0)</f>
        <v>0</v>
      </c>
      <c r="H21" s="48">
        <f>IFERROR(Bewertung!AG28,0)</f>
        <v>0</v>
      </c>
      <c r="I21" s="6"/>
      <c r="J21" s="6"/>
      <c r="K21" s="6"/>
      <c r="L21" s="6"/>
      <c r="M21" s="6"/>
      <c r="N21" s="6"/>
      <c r="O21" s="6"/>
      <c r="P21" s="6"/>
      <c r="Q21" s="6"/>
      <c r="R21" s="6"/>
      <c r="S21" s="6"/>
      <c r="T21" s="6"/>
      <c r="U21" s="6"/>
      <c r="V21" s="6"/>
      <c r="W21" s="6"/>
    </row>
    <row r="22" spans="2:23" x14ac:dyDescent="0.2">
      <c r="B22" s="47">
        <v>15</v>
      </c>
      <c r="C22" s="44"/>
      <c r="D22" s="44"/>
      <c r="E22" s="45"/>
      <c r="F22" s="46">
        <f>IFERROR(Bewertung!AE29,0)</f>
        <v>0</v>
      </c>
      <c r="G22" s="45">
        <f>IFERROR(Bewertung!AC29,0)</f>
        <v>0</v>
      </c>
      <c r="H22" s="48">
        <f>IFERROR(Bewertung!AG29,0)</f>
        <v>0</v>
      </c>
      <c r="I22" s="6"/>
      <c r="J22" s="6"/>
      <c r="K22" s="6"/>
      <c r="L22" s="6"/>
      <c r="M22" s="6"/>
      <c r="N22" s="6"/>
      <c r="O22" s="6"/>
      <c r="P22" s="6"/>
      <c r="Q22" s="6"/>
      <c r="R22" s="6"/>
      <c r="S22" s="6"/>
      <c r="T22" s="6"/>
      <c r="U22" s="6"/>
      <c r="V22" s="6"/>
      <c r="W22" s="6"/>
    </row>
    <row r="23" spans="2:23" x14ac:dyDescent="0.2">
      <c r="B23" s="47">
        <v>16</v>
      </c>
      <c r="C23" s="44"/>
      <c r="D23" s="44"/>
      <c r="E23" s="45"/>
      <c r="F23" s="46">
        <f>IFERROR(Bewertung!AE30,0)</f>
        <v>0</v>
      </c>
      <c r="G23" s="45">
        <f>IFERROR(Bewertung!AC30,0)</f>
        <v>0</v>
      </c>
      <c r="H23" s="48">
        <f>IFERROR(Bewertung!AG30,0)</f>
        <v>0</v>
      </c>
      <c r="I23" s="6"/>
      <c r="J23" s="6"/>
      <c r="K23" s="6"/>
      <c r="L23" s="6"/>
      <c r="M23" s="6"/>
      <c r="N23" s="6"/>
      <c r="O23" s="6"/>
      <c r="P23" s="6"/>
      <c r="Q23" s="6"/>
      <c r="R23" s="6"/>
      <c r="S23" s="6"/>
      <c r="T23" s="6"/>
      <c r="U23" s="6"/>
      <c r="V23" s="6"/>
      <c r="W23" s="6"/>
    </row>
    <row r="24" spans="2:23" x14ac:dyDescent="0.2">
      <c r="B24" s="47">
        <v>17</v>
      </c>
      <c r="C24" s="44"/>
      <c r="D24" s="44"/>
      <c r="E24" s="45"/>
      <c r="F24" s="46">
        <f>IFERROR(Bewertung!AE31,0)</f>
        <v>0</v>
      </c>
      <c r="G24" s="45">
        <f>IFERROR(Bewertung!AC31,0)</f>
        <v>0</v>
      </c>
      <c r="H24" s="48">
        <f>IFERROR(Bewertung!AG31,0)</f>
        <v>0</v>
      </c>
      <c r="I24" s="6"/>
      <c r="J24" s="6"/>
      <c r="K24" s="6"/>
      <c r="L24" s="6"/>
      <c r="M24" s="6"/>
      <c r="N24" s="6"/>
      <c r="O24" s="6"/>
      <c r="P24" s="6"/>
      <c r="Q24" s="6"/>
      <c r="R24" s="6"/>
      <c r="S24" s="6"/>
      <c r="T24" s="6"/>
      <c r="U24" s="6"/>
      <c r="V24" s="6"/>
      <c r="W24" s="6"/>
    </row>
    <row r="25" spans="2:23" x14ac:dyDescent="0.2">
      <c r="B25" s="47">
        <v>18</v>
      </c>
      <c r="C25" s="44"/>
      <c r="D25" s="44"/>
      <c r="E25" s="45"/>
      <c r="F25" s="46">
        <f>IFERROR(Bewertung!AE32,0)</f>
        <v>0</v>
      </c>
      <c r="G25" s="45">
        <f>IFERROR(Bewertung!AC32,0)</f>
        <v>0</v>
      </c>
      <c r="H25" s="48">
        <f>IFERROR(Bewertung!AG32,0)</f>
        <v>0</v>
      </c>
      <c r="I25" s="6"/>
      <c r="J25" s="6"/>
      <c r="K25" s="6"/>
      <c r="L25" s="6"/>
      <c r="M25" s="6"/>
      <c r="N25" s="6"/>
      <c r="O25" s="6"/>
      <c r="P25" s="6"/>
      <c r="Q25" s="6"/>
      <c r="R25" s="6"/>
      <c r="S25" s="6"/>
      <c r="T25" s="6"/>
      <c r="U25" s="6"/>
      <c r="V25" s="6"/>
      <c r="W25" s="6"/>
    </row>
    <row r="26" spans="2:23" x14ac:dyDescent="0.2">
      <c r="B26" s="47">
        <v>19</v>
      </c>
      <c r="C26" s="44"/>
      <c r="D26" s="44"/>
      <c r="E26" s="45"/>
      <c r="F26" s="46">
        <f>IFERROR(Bewertung!AE33,0)</f>
        <v>0</v>
      </c>
      <c r="G26" s="45">
        <f>IFERROR(Bewertung!AC33,0)</f>
        <v>0</v>
      </c>
      <c r="H26" s="48">
        <f>IFERROR(Bewertung!AG33,0)</f>
        <v>0</v>
      </c>
      <c r="I26" s="6"/>
      <c r="J26" s="6"/>
      <c r="K26" s="6"/>
      <c r="L26" s="6"/>
      <c r="M26" s="6"/>
      <c r="N26" s="6"/>
      <c r="O26" s="6"/>
      <c r="P26" s="6"/>
      <c r="Q26" s="6"/>
      <c r="R26" s="6"/>
      <c r="S26" s="6"/>
      <c r="T26" s="6"/>
      <c r="U26" s="6"/>
      <c r="V26" s="6"/>
      <c r="W26" s="6"/>
    </row>
    <row r="27" spans="2:23" x14ac:dyDescent="0.2">
      <c r="B27" s="47">
        <v>20</v>
      </c>
      <c r="C27" s="44"/>
      <c r="D27" s="44"/>
      <c r="E27" s="45"/>
      <c r="F27" s="46">
        <f>IFERROR(Bewertung!AE34,0)</f>
        <v>0</v>
      </c>
      <c r="G27" s="45">
        <f>IFERROR(Bewertung!AC34,0)</f>
        <v>0</v>
      </c>
      <c r="H27" s="48">
        <f>IFERROR(Bewertung!AG34,0)</f>
        <v>0</v>
      </c>
      <c r="I27" s="6"/>
      <c r="J27" s="6"/>
      <c r="K27" s="6"/>
      <c r="L27" s="6"/>
      <c r="M27" s="6"/>
      <c r="N27" s="6"/>
      <c r="O27" s="6"/>
      <c r="P27" s="6"/>
      <c r="Q27" s="6"/>
      <c r="R27" s="6"/>
      <c r="S27" s="6"/>
      <c r="T27" s="6"/>
      <c r="U27" s="6"/>
      <c r="V27" s="6"/>
      <c r="W27" s="6"/>
    </row>
    <row r="28" spans="2:23" x14ac:dyDescent="0.2">
      <c r="B28" s="47">
        <v>21</v>
      </c>
      <c r="C28" s="44"/>
      <c r="D28" s="44"/>
      <c r="E28" s="45"/>
      <c r="F28" s="46">
        <f>IFERROR(Bewertung!AE35,0)</f>
        <v>0</v>
      </c>
      <c r="G28" s="45">
        <f>IFERROR(Bewertung!AC35,0)</f>
        <v>0</v>
      </c>
      <c r="H28" s="48">
        <f>IFERROR(Bewertung!AG35,0)</f>
        <v>0</v>
      </c>
      <c r="I28" s="6"/>
      <c r="J28" s="6"/>
      <c r="K28" s="6"/>
      <c r="L28" s="6"/>
      <c r="M28" s="6"/>
      <c r="N28" s="6"/>
      <c r="O28" s="6"/>
      <c r="P28" s="6"/>
      <c r="Q28" s="6"/>
      <c r="R28" s="6"/>
      <c r="S28" s="6"/>
      <c r="T28" s="6"/>
      <c r="U28" s="6"/>
      <c r="V28" s="6"/>
      <c r="W28" s="6"/>
    </row>
    <row r="29" spans="2:23" x14ac:dyDescent="0.2">
      <c r="B29" s="47">
        <v>22</v>
      </c>
      <c r="C29" s="44"/>
      <c r="D29" s="44"/>
      <c r="E29" s="45"/>
      <c r="F29" s="46">
        <f>IFERROR(Bewertung!AE36,0)</f>
        <v>0</v>
      </c>
      <c r="G29" s="45">
        <f>IFERROR(Bewertung!AC36,0)</f>
        <v>0</v>
      </c>
      <c r="H29" s="48">
        <f>IFERROR(Bewertung!AG36,0)</f>
        <v>0</v>
      </c>
      <c r="I29" s="6"/>
      <c r="J29" s="6"/>
      <c r="K29" s="6"/>
      <c r="L29" s="6"/>
      <c r="M29" s="6"/>
      <c r="N29" s="6"/>
      <c r="O29" s="6"/>
      <c r="P29" s="6"/>
      <c r="Q29" s="6"/>
      <c r="R29" s="6"/>
      <c r="S29" s="6"/>
      <c r="T29" s="6"/>
      <c r="U29" s="6"/>
      <c r="V29" s="6"/>
      <c r="W29" s="6"/>
    </row>
    <row r="30" spans="2:23" x14ac:dyDescent="0.2">
      <c r="B30" s="47">
        <v>23</v>
      </c>
      <c r="C30" s="44"/>
      <c r="D30" s="44"/>
      <c r="E30" s="45"/>
      <c r="F30" s="46">
        <f>IFERROR(Bewertung!AE37,0)</f>
        <v>0</v>
      </c>
      <c r="G30" s="45">
        <f>IFERROR(Bewertung!AC37,0)</f>
        <v>0</v>
      </c>
      <c r="H30" s="48">
        <f>IFERROR(Bewertung!AG37,0)</f>
        <v>0</v>
      </c>
      <c r="I30" s="6"/>
      <c r="J30" s="6"/>
      <c r="K30" s="6"/>
      <c r="L30" s="6"/>
      <c r="M30" s="6"/>
      <c r="N30" s="6"/>
      <c r="O30" s="6"/>
      <c r="P30" s="6"/>
      <c r="Q30" s="6"/>
      <c r="R30" s="6"/>
      <c r="S30" s="6"/>
      <c r="T30" s="6"/>
      <c r="U30" s="6"/>
      <c r="V30" s="6"/>
      <c r="W30" s="6"/>
    </row>
    <row r="31" spans="2:23" x14ac:dyDescent="0.2">
      <c r="B31" s="47">
        <v>24</v>
      </c>
      <c r="C31" s="44"/>
      <c r="D31" s="44"/>
      <c r="E31" s="45"/>
      <c r="F31" s="46">
        <f>IFERROR(Bewertung!AE38,0)</f>
        <v>0</v>
      </c>
      <c r="G31" s="45">
        <f>IFERROR(Bewertung!AC38,0)</f>
        <v>0</v>
      </c>
      <c r="H31" s="48">
        <f>IFERROR(Bewertung!AG38,0)</f>
        <v>0</v>
      </c>
      <c r="I31" s="6"/>
      <c r="J31" s="6"/>
      <c r="K31" s="6"/>
      <c r="L31" s="6"/>
      <c r="M31" s="6"/>
      <c r="N31" s="6"/>
      <c r="O31" s="6"/>
      <c r="P31" s="6"/>
      <c r="Q31" s="6"/>
      <c r="R31" s="6"/>
      <c r="S31" s="6"/>
      <c r="T31" s="6"/>
      <c r="U31" s="6"/>
      <c r="V31" s="6"/>
      <c r="W31" s="6"/>
    </row>
    <row r="32" spans="2:23" x14ac:dyDescent="0.2">
      <c r="B32" s="47">
        <v>25</v>
      </c>
      <c r="C32" s="44"/>
      <c r="D32" s="44"/>
      <c r="E32" s="45"/>
      <c r="F32" s="46">
        <f>IFERROR(Bewertung!AE39,0)</f>
        <v>0</v>
      </c>
      <c r="G32" s="45">
        <f>IFERROR(Bewertung!AC39,0)</f>
        <v>0</v>
      </c>
      <c r="H32" s="48">
        <f>IFERROR(Bewertung!AG39,0)</f>
        <v>0</v>
      </c>
      <c r="I32" s="6"/>
      <c r="J32" s="6"/>
      <c r="K32" s="6"/>
      <c r="L32" s="6"/>
      <c r="M32" s="6"/>
      <c r="N32" s="6"/>
      <c r="O32" s="6"/>
      <c r="P32" s="6"/>
      <c r="Q32" s="6"/>
      <c r="R32" s="6"/>
      <c r="S32" s="6"/>
      <c r="T32" s="6"/>
      <c r="U32" s="6"/>
      <c r="V32" s="6"/>
      <c r="W32" s="6"/>
    </row>
    <row r="33" spans="2:23" x14ac:dyDescent="0.2">
      <c r="B33" s="47">
        <v>26</v>
      </c>
      <c r="C33" s="44"/>
      <c r="D33" s="44"/>
      <c r="E33" s="45"/>
      <c r="F33" s="46">
        <f>IFERROR(Bewertung!AE40,0)</f>
        <v>0</v>
      </c>
      <c r="G33" s="45">
        <f>IFERROR(Bewertung!AC40,0)</f>
        <v>0</v>
      </c>
      <c r="H33" s="48">
        <f>IFERROR(Bewertung!AG40,0)</f>
        <v>0</v>
      </c>
      <c r="I33" s="6"/>
      <c r="J33" s="6"/>
      <c r="K33" s="6"/>
      <c r="L33" s="6"/>
      <c r="M33" s="6"/>
      <c r="N33" s="6"/>
      <c r="O33" s="6"/>
      <c r="P33" s="6"/>
      <c r="Q33" s="6"/>
      <c r="R33" s="6"/>
      <c r="S33" s="6"/>
      <c r="T33" s="6"/>
      <c r="U33" s="6"/>
      <c r="V33" s="6"/>
      <c r="W33" s="6"/>
    </row>
    <row r="34" spans="2:23" x14ac:dyDescent="0.2">
      <c r="B34" s="47">
        <v>27</v>
      </c>
      <c r="C34" s="44"/>
      <c r="D34" s="44"/>
      <c r="E34" s="45"/>
      <c r="F34" s="46">
        <f>IFERROR(Bewertung!AE41,0)</f>
        <v>0</v>
      </c>
      <c r="G34" s="45">
        <f>IFERROR(Bewertung!AC41,0)</f>
        <v>0</v>
      </c>
      <c r="H34" s="48">
        <f>IFERROR(Bewertung!AG41,0)</f>
        <v>0</v>
      </c>
      <c r="I34" s="6"/>
      <c r="J34" s="6"/>
      <c r="K34" s="6"/>
      <c r="L34" s="6"/>
      <c r="M34" s="6"/>
      <c r="N34" s="6"/>
      <c r="O34" s="6"/>
      <c r="P34" s="6"/>
      <c r="Q34" s="6"/>
      <c r="R34" s="6"/>
      <c r="S34" s="6"/>
      <c r="T34" s="6"/>
      <c r="U34" s="6"/>
      <c r="V34" s="6"/>
      <c r="W34" s="6"/>
    </row>
    <row r="35" spans="2:23" x14ac:dyDescent="0.2">
      <c r="B35" s="47">
        <v>28</v>
      </c>
      <c r="C35" s="44"/>
      <c r="D35" s="44"/>
      <c r="E35" s="45"/>
      <c r="F35" s="46">
        <f>IFERROR(Bewertung!AE42,0)</f>
        <v>0</v>
      </c>
      <c r="G35" s="45">
        <f>IFERROR(Bewertung!AC42,0)</f>
        <v>0</v>
      </c>
      <c r="H35" s="48">
        <f>IFERROR(Bewertung!AG42,0)</f>
        <v>0</v>
      </c>
      <c r="I35" s="6"/>
      <c r="J35" s="6"/>
      <c r="K35" s="6"/>
      <c r="L35" s="6"/>
      <c r="M35" s="6"/>
      <c r="N35" s="6"/>
      <c r="O35" s="6"/>
      <c r="P35" s="6"/>
      <c r="Q35" s="6"/>
      <c r="R35" s="6"/>
      <c r="S35" s="6"/>
      <c r="T35" s="6"/>
      <c r="U35" s="6"/>
      <c r="V35" s="6"/>
      <c r="W35" s="6"/>
    </row>
    <row r="36" spans="2:23" x14ac:dyDescent="0.2">
      <c r="B36" s="47">
        <v>29</v>
      </c>
      <c r="C36" s="44"/>
      <c r="D36" s="44"/>
      <c r="E36" s="45"/>
      <c r="F36" s="46">
        <f>IFERROR(Bewertung!AE43,0)</f>
        <v>0</v>
      </c>
      <c r="G36" s="45">
        <f>IFERROR(Bewertung!AC43,0)</f>
        <v>0</v>
      </c>
      <c r="H36" s="48">
        <f>IFERROR(Bewertung!AG43,0)</f>
        <v>0</v>
      </c>
      <c r="I36" s="6"/>
      <c r="J36" s="6"/>
      <c r="K36" s="6"/>
      <c r="L36" s="6"/>
      <c r="M36" s="6"/>
      <c r="N36" s="6"/>
      <c r="O36" s="6"/>
      <c r="P36" s="6"/>
      <c r="Q36" s="6"/>
      <c r="R36" s="6"/>
      <c r="S36" s="6"/>
      <c r="T36" s="6"/>
      <c r="U36" s="6"/>
      <c r="V36" s="6"/>
      <c r="W36" s="6"/>
    </row>
    <row r="37" spans="2:23" x14ac:dyDescent="0.2">
      <c r="B37" s="47">
        <v>30</v>
      </c>
      <c r="C37" s="44"/>
      <c r="D37" s="44"/>
      <c r="E37" s="45"/>
      <c r="F37" s="46">
        <f>IFERROR(Bewertung!AE44,0)</f>
        <v>0</v>
      </c>
      <c r="G37" s="45">
        <f>IFERROR(Bewertung!AC44,0)</f>
        <v>0</v>
      </c>
      <c r="H37" s="48">
        <f>IFERROR(Bewertung!AG44,0)</f>
        <v>0</v>
      </c>
      <c r="I37" s="6"/>
      <c r="J37" s="6"/>
      <c r="K37" s="6"/>
      <c r="L37" s="6"/>
      <c r="M37" s="6"/>
      <c r="N37" s="6"/>
      <c r="O37" s="6"/>
      <c r="P37" s="6"/>
      <c r="Q37" s="6"/>
      <c r="R37" s="6"/>
      <c r="S37" s="6"/>
      <c r="T37" s="6"/>
      <c r="U37" s="6"/>
      <c r="V37" s="6"/>
      <c r="W37" s="6"/>
    </row>
    <row r="38" spans="2:23" x14ac:dyDescent="0.2">
      <c r="B38" s="47">
        <v>31</v>
      </c>
      <c r="C38" s="44"/>
      <c r="D38" s="44"/>
      <c r="E38" s="45"/>
      <c r="F38" s="45"/>
      <c r="G38" s="45"/>
      <c r="H38" s="49"/>
      <c r="I38" s="6"/>
      <c r="J38" s="6"/>
      <c r="K38" s="6"/>
      <c r="L38" s="6"/>
      <c r="M38" s="6"/>
      <c r="N38" s="6"/>
      <c r="O38" s="6"/>
      <c r="P38" s="6"/>
      <c r="Q38" s="6"/>
      <c r="R38" s="6"/>
      <c r="S38" s="6"/>
      <c r="T38" s="6"/>
      <c r="U38" s="6"/>
      <c r="V38" s="6"/>
      <c r="W38" s="6"/>
    </row>
    <row r="39" spans="2:23" x14ac:dyDescent="0.2">
      <c r="B39" s="47">
        <v>32</v>
      </c>
      <c r="C39" s="44"/>
      <c r="D39" s="44"/>
      <c r="E39" s="45"/>
      <c r="F39" s="45"/>
      <c r="G39" s="45"/>
      <c r="H39" s="49"/>
      <c r="I39" s="6"/>
      <c r="J39" s="6"/>
      <c r="K39" s="6"/>
      <c r="L39" s="6"/>
      <c r="M39" s="6"/>
      <c r="N39" s="6"/>
      <c r="O39" s="6"/>
      <c r="P39" s="6"/>
      <c r="Q39" s="6"/>
      <c r="R39" s="6"/>
      <c r="S39" s="6"/>
      <c r="T39" s="6"/>
      <c r="U39" s="6"/>
      <c r="V39" s="6"/>
      <c r="W39" s="6"/>
    </row>
    <row r="40" spans="2:23" x14ac:dyDescent="0.2">
      <c r="B40" s="47">
        <v>33</v>
      </c>
      <c r="C40" s="44"/>
      <c r="D40" s="44"/>
      <c r="E40" s="45"/>
      <c r="F40" s="45"/>
      <c r="G40" s="45"/>
      <c r="H40" s="49"/>
      <c r="I40" s="6"/>
      <c r="J40" s="6"/>
      <c r="K40" s="6"/>
      <c r="L40" s="6"/>
      <c r="M40" s="6"/>
      <c r="N40" s="6"/>
      <c r="O40" s="6"/>
      <c r="P40" s="6"/>
      <c r="Q40" s="6"/>
      <c r="R40" s="6"/>
      <c r="S40" s="6"/>
      <c r="T40" s="6"/>
      <c r="U40" s="6"/>
      <c r="V40" s="6"/>
      <c r="W40" s="6"/>
    </row>
    <row r="41" spans="2:23" x14ac:dyDescent="0.2">
      <c r="B41" s="47">
        <v>34</v>
      </c>
      <c r="C41" s="44"/>
      <c r="D41" s="44"/>
      <c r="E41" s="45"/>
      <c r="F41" s="45"/>
      <c r="G41" s="45"/>
      <c r="H41" s="49"/>
      <c r="I41" s="6"/>
      <c r="J41" s="6"/>
      <c r="K41" s="6"/>
      <c r="L41" s="6"/>
      <c r="M41" s="6"/>
      <c r="N41" s="6"/>
      <c r="O41" s="6"/>
      <c r="P41" s="6"/>
      <c r="Q41" s="6"/>
      <c r="R41" s="6"/>
      <c r="S41" s="6"/>
      <c r="T41" s="6"/>
      <c r="U41" s="6"/>
      <c r="V41" s="6"/>
      <c r="W41" s="6"/>
    </row>
    <row r="42" spans="2:23" x14ac:dyDescent="0.2">
      <c r="B42" s="47">
        <v>35</v>
      </c>
      <c r="C42" s="44"/>
      <c r="D42" s="44"/>
      <c r="E42" s="45"/>
      <c r="F42" s="45"/>
      <c r="G42" s="45"/>
      <c r="H42" s="49"/>
      <c r="I42" s="6"/>
      <c r="J42" s="130" t="s">
        <v>98</v>
      </c>
      <c r="K42" s="130"/>
      <c r="L42" s="130"/>
      <c r="M42" s="130"/>
      <c r="N42" s="130"/>
      <c r="O42" s="130"/>
      <c r="P42" s="130"/>
      <c r="Q42" s="130"/>
      <c r="R42" s="130"/>
      <c r="S42" s="130"/>
      <c r="T42" s="130"/>
      <c r="U42" s="6"/>
      <c r="V42" s="6"/>
      <c r="W42" s="6"/>
    </row>
    <row r="43" spans="2:23" ht="18" customHeight="1" x14ac:dyDescent="0.2">
      <c r="B43" s="47">
        <v>36</v>
      </c>
      <c r="C43" s="44"/>
      <c r="D43" s="44"/>
      <c r="E43" s="45"/>
      <c r="F43" s="45"/>
      <c r="G43" s="45"/>
      <c r="H43" s="49"/>
      <c r="I43" s="6"/>
      <c r="J43" s="130"/>
      <c r="K43" s="130"/>
      <c r="L43" s="130"/>
      <c r="M43" s="130"/>
      <c r="N43" s="130"/>
      <c r="O43" s="130"/>
      <c r="P43" s="130"/>
      <c r="Q43" s="130"/>
      <c r="R43" s="130"/>
      <c r="S43" s="130"/>
      <c r="T43" s="130"/>
      <c r="U43" s="6"/>
      <c r="V43" s="6"/>
      <c r="W43" s="6"/>
    </row>
    <row r="44" spans="2:23" ht="16" customHeight="1" x14ac:dyDescent="0.2">
      <c r="B44" s="47">
        <v>37</v>
      </c>
      <c r="C44" s="44"/>
      <c r="D44" s="44"/>
      <c r="E44" s="45"/>
      <c r="F44" s="45"/>
      <c r="G44" s="45"/>
      <c r="H44" s="49"/>
      <c r="I44" s="6"/>
      <c r="J44" s="130"/>
      <c r="K44" s="130"/>
      <c r="L44" s="130"/>
      <c r="M44" s="130"/>
      <c r="N44" s="130"/>
      <c r="O44" s="130"/>
      <c r="P44" s="130"/>
      <c r="Q44" s="130"/>
      <c r="R44" s="130"/>
      <c r="S44" s="130"/>
      <c r="T44" s="130"/>
      <c r="U44" s="6"/>
      <c r="V44" s="6"/>
      <c r="W44" s="6"/>
    </row>
    <row r="45" spans="2:23" ht="15" customHeight="1" x14ac:dyDescent="0.2">
      <c r="B45" s="47">
        <v>38</v>
      </c>
      <c r="C45" s="44"/>
      <c r="D45" s="44"/>
      <c r="E45" s="45"/>
      <c r="F45" s="45"/>
      <c r="G45" s="45"/>
      <c r="H45" s="49"/>
      <c r="I45" s="6"/>
      <c r="J45" s="130"/>
      <c r="K45" s="130"/>
      <c r="L45" s="130"/>
      <c r="M45" s="130"/>
      <c r="N45" s="130"/>
      <c r="O45" s="130"/>
      <c r="P45" s="130"/>
      <c r="Q45" s="130"/>
      <c r="R45" s="130"/>
      <c r="S45" s="130"/>
      <c r="T45" s="130"/>
      <c r="U45" s="6"/>
      <c r="V45" s="6"/>
      <c r="W45" s="6"/>
    </row>
    <row r="46" spans="2:23" ht="15" customHeight="1" x14ac:dyDescent="0.2">
      <c r="B46" s="47">
        <v>39</v>
      </c>
      <c r="C46" s="44"/>
      <c r="D46" s="44"/>
      <c r="E46" s="45"/>
      <c r="F46" s="45"/>
      <c r="G46" s="45"/>
      <c r="H46" s="49"/>
      <c r="I46" s="6"/>
      <c r="J46" s="130"/>
      <c r="K46" s="130"/>
      <c r="L46" s="130"/>
      <c r="M46" s="130"/>
      <c r="N46" s="130"/>
      <c r="O46" s="130"/>
      <c r="P46" s="130"/>
      <c r="Q46" s="130"/>
      <c r="R46" s="130"/>
      <c r="S46" s="130"/>
      <c r="T46" s="130"/>
      <c r="U46" s="6"/>
      <c r="V46" s="6"/>
      <c r="W46" s="6"/>
    </row>
    <row r="47" spans="2:23" ht="20" customHeight="1" x14ac:dyDescent="0.2">
      <c r="B47" s="47">
        <v>40</v>
      </c>
      <c r="C47" s="44"/>
      <c r="D47" s="44"/>
      <c r="E47" s="45"/>
      <c r="F47" s="45"/>
      <c r="G47" s="45"/>
      <c r="H47" s="49"/>
      <c r="I47" s="6"/>
      <c r="J47" s="130"/>
      <c r="K47" s="130"/>
      <c r="L47" s="130"/>
      <c r="M47" s="130"/>
      <c r="N47" s="130"/>
      <c r="O47" s="130"/>
      <c r="P47" s="130"/>
      <c r="Q47" s="130"/>
      <c r="R47" s="130"/>
      <c r="S47" s="130"/>
      <c r="T47" s="130"/>
      <c r="U47" s="6"/>
      <c r="V47" s="6"/>
      <c r="W47" s="6"/>
    </row>
    <row r="48" spans="2:23" x14ac:dyDescent="0.2">
      <c r="B48" s="47">
        <v>41</v>
      </c>
      <c r="C48" s="44"/>
      <c r="D48" s="44"/>
      <c r="E48" s="45"/>
      <c r="F48" s="45"/>
      <c r="G48" s="45"/>
      <c r="H48" s="49"/>
      <c r="I48" s="6"/>
      <c r="J48" s="130"/>
      <c r="K48" s="130"/>
      <c r="L48" s="130"/>
      <c r="M48" s="130"/>
      <c r="N48" s="130"/>
      <c r="O48" s="130"/>
      <c r="P48" s="130"/>
      <c r="Q48" s="130"/>
      <c r="R48" s="130"/>
      <c r="S48" s="130"/>
      <c r="T48" s="130"/>
      <c r="U48" s="6"/>
      <c r="V48" s="6"/>
      <c r="W48" s="6"/>
    </row>
    <row r="49" spans="2:23" x14ac:dyDescent="0.2">
      <c r="B49" s="47">
        <v>42</v>
      </c>
      <c r="C49" s="44"/>
      <c r="D49" s="44"/>
      <c r="E49" s="45"/>
      <c r="F49" s="45"/>
      <c r="G49" s="45"/>
      <c r="H49" s="49"/>
      <c r="I49" s="6"/>
      <c r="J49" s="130"/>
      <c r="K49" s="130"/>
      <c r="L49" s="130"/>
      <c r="M49" s="130"/>
      <c r="N49" s="130"/>
      <c r="O49" s="130"/>
      <c r="P49" s="130"/>
      <c r="Q49" s="130"/>
      <c r="R49" s="130"/>
      <c r="S49" s="130"/>
      <c r="T49" s="130"/>
      <c r="U49" s="6"/>
      <c r="V49" s="6"/>
      <c r="W49" s="6"/>
    </row>
    <row r="50" spans="2:23" x14ac:dyDescent="0.2">
      <c r="B50" s="47">
        <v>43</v>
      </c>
      <c r="C50" s="44"/>
      <c r="D50" s="44"/>
      <c r="E50" s="45"/>
      <c r="F50" s="45"/>
      <c r="G50" s="45"/>
      <c r="H50" s="49"/>
      <c r="I50" s="6"/>
      <c r="J50" s="130"/>
      <c r="K50" s="130"/>
      <c r="L50" s="130"/>
      <c r="M50" s="130"/>
      <c r="N50" s="130"/>
      <c r="O50" s="130"/>
      <c r="P50" s="130"/>
      <c r="Q50" s="130"/>
      <c r="R50" s="130"/>
      <c r="S50" s="130"/>
      <c r="T50" s="130"/>
      <c r="U50" s="6"/>
      <c r="V50" s="6"/>
      <c r="W50" s="6"/>
    </row>
    <row r="51" spans="2:23" x14ac:dyDescent="0.2">
      <c r="B51" s="47">
        <v>44</v>
      </c>
      <c r="C51" s="44"/>
      <c r="D51" s="44"/>
      <c r="E51" s="45"/>
      <c r="F51" s="45"/>
      <c r="G51" s="45"/>
      <c r="H51" s="49"/>
      <c r="I51" s="6"/>
      <c r="J51" s="130"/>
      <c r="K51" s="130"/>
      <c r="L51" s="130"/>
      <c r="M51" s="130"/>
      <c r="N51" s="130"/>
      <c r="O51" s="130"/>
      <c r="P51" s="130"/>
      <c r="Q51" s="130"/>
      <c r="R51" s="130"/>
      <c r="S51" s="130"/>
      <c r="T51" s="130"/>
      <c r="U51" s="6"/>
      <c r="V51" s="6"/>
      <c r="W51" s="6"/>
    </row>
    <row r="52" spans="2:23" x14ac:dyDescent="0.2">
      <c r="B52" s="47">
        <v>45</v>
      </c>
      <c r="C52" s="44"/>
      <c r="D52" s="44"/>
      <c r="E52" s="45"/>
      <c r="F52" s="45"/>
      <c r="G52" s="45"/>
      <c r="H52" s="49"/>
      <c r="I52" s="6"/>
      <c r="J52" s="130"/>
      <c r="K52" s="130"/>
      <c r="L52" s="130"/>
      <c r="M52" s="130"/>
      <c r="N52" s="130"/>
      <c r="O52" s="130"/>
      <c r="P52" s="130"/>
      <c r="Q52" s="130"/>
      <c r="R52" s="130"/>
      <c r="S52" s="130"/>
      <c r="T52" s="130"/>
      <c r="U52" s="6"/>
      <c r="V52" s="6"/>
      <c r="W52" s="6"/>
    </row>
    <row r="53" spans="2:23" x14ac:dyDescent="0.2">
      <c r="B53" s="47">
        <v>46</v>
      </c>
      <c r="C53" s="44"/>
      <c r="D53" s="44"/>
      <c r="E53" s="45"/>
      <c r="F53" s="45"/>
      <c r="G53" s="45"/>
      <c r="H53" s="49"/>
      <c r="I53" s="6"/>
      <c r="J53" s="6"/>
      <c r="K53" s="6"/>
      <c r="L53" s="6"/>
      <c r="M53" s="85"/>
      <c r="N53" s="6"/>
      <c r="O53" s="6"/>
      <c r="P53" s="6"/>
      <c r="Q53" s="6"/>
      <c r="R53" s="6"/>
      <c r="S53" s="6"/>
      <c r="T53" s="6"/>
      <c r="U53" s="6"/>
      <c r="V53" s="6"/>
      <c r="W53" s="6"/>
    </row>
    <row r="54" spans="2:23" x14ac:dyDescent="0.2">
      <c r="B54" s="47">
        <v>47</v>
      </c>
      <c r="C54" s="44"/>
      <c r="D54" s="44"/>
      <c r="E54" s="45"/>
      <c r="F54" s="45"/>
      <c r="G54" s="45"/>
      <c r="H54" s="49"/>
      <c r="I54" s="6"/>
      <c r="J54" s="6"/>
      <c r="K54" s="6"/>
      <c r="L54" s="6"/>
      <c r="M54" s="85"/>
      <c r="N54" s="6"/>
      <c r="O54" s="6"/>
      <c r="P54" s="6"/>
      <c r="Q54" s="6"/>
      <c r="R54" s="6"/>
      <c r="S54" s="6"/>
      <c r="T54" s="6"/>
      <c r="U54" s="6"/>
      <c r="V54" s="6"/>
      <c r="W54" s="6"/>
    </row>
    <row r="55" spans="2:23" x14ac:dyDescent="0.2">
      <c r="B55" s="47">
        <v>48</v>
      </c>
      <c r="C55" s="44"/>
      <c r="D55" s="44"/>
      <c r="E55" s="45"/>
      <c r="F55" s="45"/>
      <c r="G55" s="45"/>
      <c r="H55" s="49"/>
      <c r="I55" s="6"/>
      <c r="J55" s="6"/>
      <c r="K55" s="6"/>
      <c r="L55" s="6"/>
      <c r="M55" s="85"/>
      <c r="N55" s="6"/>
      <c r="O55" s="6"/>
      <c r="P55" s="6"/>
      <c r="Q55" s="6"/>
      <c r="R55" s="6"/>
      <c r="S55" s="6"/>
      <c r="T55" s="6"/>
      <c r="U55" s="6"/>
      <c r="V55" s="6"/>
      <c r="W55" s="6"/>
    </row>
    <row r="56" spans="2:23" x14ac:dyDescent="0.2">
      <c r="B56" s="47">
        <v>49</v>
      </c>
      <c r="C56" s="44"/>
      <c r="D56" s="44"/>
      <c r="E56" s="45"/>
      <c r="F56" s="45"/>
      <c r="G56" s="45"/>
      <c r="H56" s="49"/>
      <c r="I56" s="6"/>
      <c r="J56" s="6"/>
      <c r="K56" s="6"/>
      <c r="L56" s="6"/>
      <c r="M56" s="85"/>
      <c r="N56" s="6"/>
      <c r="O56" s="6"/>
      <c r="P56" s="6"/>
      <c r="Q56" s="6"/>
      <c r="R56" s="6"/>
      <c r="S56" s="6"/>
      <c r="T56" s="6"/>
      <c r="U56" s="6"/>
      <c r="V56" s="6"/>
      <c r="W56" s="6"/>
    </row>
    <row r="57" spans="2:23" x14ac:dyDescent="0.2">
      <c r="B57" s="47">
        <v>50</v>
      </c>
      <c r="C57" s="44"/>
      <c r="D57" s="44"/>
      <c r="E57" s="45"/>
      <c r="F57" s="45"/>
      <c r="G57" s="45"/>
      <c r="H57" s="49"/>
      <c r="I57" s="6"/>
      <c r="J57" s="6"/>
      <c r="K57" s="6"/>
      <c r="L57" s="6"/>
      <c r="M57" s="85"/>
      <c r="N57" s="6"/>
      <c r="O57" s="6"/>
      <c r="P57" s="6"/>
      <c r="Q57" s="6"/>
      <c r="R57" s="6"/>
      <c r="S57" s="6"/>
      <c r="T57" s="6"/>
      <c r="U57" s="6"/>
      <c r="V57" s="6"/>
      <c r="W57" s="6"/>
    </row>
    <row r="58" spans="2:23" x14ac:dyDescent="0.2">
      <c r="B58" s="47">
        <v>51</v>
      </c>
      <c r="C58" s="44"/>
      <c r="D58" s="44"/>
      <c r="E58" s="45"/>
      <c r="F58" s="45"/>
      <c r="G58" s="45"/>
      <c r="H58" s="49"/>
      <c r="I58" s="6"/>
      <c r="J58" s="6"/>
      <c r="K58" s="6"/>
      <c r="L58" s="6"/>
      <c r="M58" s="85"/>
      <c r="N58" s="6"/>
      <c r="O58" s="6"/>
      <c r="P58" s="6"/>
      <c r="Q58" s="6"/>
      <c r="R58" s="6"/>
      <c r="S58" s="6"/>
      <c r="T58" s="6"/>
      <c r="U58" s="6"/>
      <c r="V58" s="6"/>
      <c r="W58" s="6"/>
    </row>
    <row r="59" spans="2:23" x14ac:dyDescent="0.2">
      <c r="B59" s="47">
        <v>52</v>
      </c>
      <c r="C59" s="44"/>
      <c r="D59" s="44"/>
      <c r="E59" s="45"/>
      <c r="F59" s="45"/>
      <c r="G59" s="45"/>
      <c r="H59" s="49"/>
      <c r="I59" s="6"/>
      <c r="J59" s="6"/>
      <c r="K59" s="6"/>
      <c r="L59" s="6"/>
      <c r="M59" s="85"/>
      <c r="N59" s="6"/>
      <c r="O59" s="6"/>
      <c r="P59" s="6"/>
      <c r="Q59" s="6"/>
      <c r="R59" s="6"/>
      <c r="S59" s="6"/>
      <c r="T59" s="6"/>
      <c r="U59" s="6"/>
      <c r="V59" s="6"/>
      <c r="W59" s="6"/>
    </row>
    <row r="60" spans="2:23" x14ac:dyDescent="0.2">
      <c r="B60" s="47">
        <v>53</v>
      </c>
      <c r="C60" s="44"/>
      <c r="D60" s="44"/>
      <c r="E60" s="45"/>
      <c r="F60" s="45"/>
      <c r="G60" s="45"/>
      <c r="H60" s="49"/>
      <c r="I60" s="6"/>
      <c r="J60" s="6"/>
      <c r="K60" s="6"/>
      <c r="L60" s="6"/>
      <c r="M60" s="85"/>
      <c r="N60" s="6"/>
      <c r="O60" s="6"/>
      <c r="P60" s="6"/>
      <c r="Q60" s="6"/>
      <c r="R60" s="6"/>
      <c r="S60" s="6"/>
      <c r="T60" s="6"/>
      <c r="U60" s="6"/>
      <c r="V60" s="6"/>
      <c r="W60" s="6"/>
    </row>
    <row r="61" spans="2:23" x14ac:dyDescent="0.2">
      <c r="B61" s="47">
        <v>54</v>
      </c>
      <c r="C61" s="44"/>
      <c r="D61" s="44"/>
      <c r="E61" s="45"/>
      <c r="F61" s="45"/>
      <c r="G61" s="45"/>
      <c r="H61" s="49"/>
      <c r="I61" s="6"/>
      <c r="J61" s="6"/>
      <c r="K61" s="6"/>
      <c r="L61" s="6"/>
      <c r="M61" s="85"/>
      <c r="N61" s="6"/>
      <c r="O61" s="6"/>
      <c r="P61" s="6"/>
      <c r="Q61" s="6"/>
      <c r="R61" s="6"/>
      <c r="S61" s="6"/>
      <c r="T61" s="6"/>
      <c r="U61" s="6"/>
      <c r="V61" s="6"/>
      <c r="W61" s="6"/>
    </row>
    <row r="62" spans="2:23" x14ac:dyDescent="0.2">
      <c r="B62" s="47">
        <v>55</v>
      </c>
      <c r="C62" s="44"/>
      <c r="D62" s="44"/>
      <c r="E62" s="45"/>
      <c r="F62" s="45"/>
      <c r="G62" s="45"/>
      <c r="H62" s="49"/>
      <c r="I62" s="6"/>
      <c r="J62" s="6"/>
      <c r="K62" s="6"/>
      <c r="L62" s="6"/>
      <c r="M62" s="85"/>
      <c r="N62" s="6"/>
      <c r="O62" s="6"/>
      <c r="P62" s="6"/>
      <c r="Q62" s="6"/>
      <c r="R62" s="6"/>
      <c r="S62" s="6"/>
      <c r="T62" s="6"/>
      <c r="U62" s="6"/>
      <c r="V62" s="6"/>
      <c r="W62" s="6"/>
    </row>
    <row r="63" spans="2:23" x14ac:dyDescent="0.2">
      <c r="B63" s="47">
        <v>56</v>
      </c>
      <c r="C63" s="44"/>
      <c r="D63" s="44"/>
      <c r="E63" s="45"/>
      <c r="F63" s="45"/>
      <c r="G63" s="45"/>
      <c r="H63" s="49"/>
      <c r="I63" s="6"/>
      <c r="J63" s="6"/>
      <c r="K63" s="6"/>
      <c r="L63" s="6"/>
      <c r="M63" s="85"/>
      <c r="N63" s="6"/>
      <c r="O63" s="6"/>
      <c r="P63" s="6"/>
      <c r="Q63" s="6"/>
      <c r="R63" s="6"/>
      <c r="S63" s="6"/>
      <c r="T63" s="6"/>
      <c r="U63" s="6"/>
      <c r="V63" s="6"/>
      <c r="W63" s="6"/>
    </row>
    <row r="64" spans="2:23" x14ac:dyDescent="0.2">
      <c r="B64" s="47">
        <v>57</v>
      </c>
      <c r="C64" s="44"/>
      <c r="D64" s="44"/>
      <c r="E64" s="45"/>
      <c r="F64" s="45"/>
      <c r="G64" s="45"/>
      <c r="H64" s="49"/>
      <c r="I64" s="6"/>
      <c r="J64" s="6"/>
      <c r="K64" s="6"/>
      <c r="L64" s="6"/>
      <c r="M64" s="85"/>
      <c r="N64" s="6"/>
      <c r="O64" s="6"/>
      <c r="P64" s="6"/>
      <c r="Q64" s="6"/>
      <c r="R64" s="6"/>
      <c r="S64" s="6"/>
      <c r="T64" s="6"/>
      <c r="U64" s="6"/>
      <c r="V64" s="6"/>
      <c r="W64" s="6"/>
    </row>
    <row r="65" spans="2:23" x14ac:dyDescent="0.2">
      <c r="B65" s="47">
        <v>58</v>
      </c>
      <c r="C65" s="44"/>
      <c r="D65" s="44"/>
      <c r="E65" s="45"/>
      <c r="F65" s="45"/>
      <c r="G65" s="45"/>
      <c r="H65" s="49"/>
      <c r="I65" s="6"/>
      <c r="J65" s="6"/>
      <c r="K65" s="6"/>
      <c r="L65" s="6"/>
      <c r="M65" s="85"/>
      <c r="N65" s="6"/>
      <c r="O65" s="6"/>
      <c r="P65" s="6"/>
      <c r="Q65" s="6"/>
      <c r="R65" s="6"/>
      <c r="S65" s="6"/>
      <c r="T65" s="6"/>
      <c r="U65" s="6"/>
      <c r="V65" s="6"/>
      <c r="W65" s="6"/>
    </row>
    <row r="66" spans="2:23" x14ac:dyDescent="0.2">
      <c r="B66" s="47">
        <v>59</v>
      </c>
      <c r="C66" s="44"/>
      <c r="D66" s="44"/>
      <c r="E66" s="45"/>
      <c r="F66" s="45"/>
      <c r="G66" s="45"/>
      <c r="H66" s="49"/>
      <c r="I66" s="6"/>
      <c r="J66" s="6"/>
      <c r="K66" s="6"/>
      <c r="L66" s="6"/>
      <c r="M66" s="85"/>
      <c r="N66" s="6"/>
      <c r="O66" s="6"/>
      <c r="P66" s="6"/>
      <c r="Q66" s="6"/>
      <c r="R66" s="6"/>
      <c r="S66" s="6"/>
      <c r="T66" s="6"/>
      <c r="U66" s="6"/>
      <c r="V66" s="6"/>
      <c r="W66" s="6"/>
    </row>
    <row r="67" spans="2:23" x14ac:dyDescent="0.2">
      <c r="B67" s="47">
        <v>60</v>
      </c>
      <c r="C67" s="44"/>
      <c r="D67" s="44"/>
      <c r="E67" s="45"/>
      <c r="F67" s="45"/>
      <c r="G67" s="45"/>
      <c r="H67" s="49"/>
      <c r="I67" s="6"/>
      <c r="J67" s="6"/>
      <c r="K67" s="6"/>
      <c r="L67" s="6"/>
      <c r="M67" s="85"/>
      <c r="N67" s="6"/>
      <c r="O67" s="6"/>
      <c r="P67" s="6"/>
      <c r="Q67" s="6"/>
      <c r="R67" s="6"/>
      <c r="S67" s="6"/>
      <c r="T67" s="6"/>
      <c r="U67" s="6"/>
      <c r="V67" s="6"/>
      <c r="W67" s="6"/>
    </row>
    <row r="68" spans="2:23" x14ac:dyDescent="0.2">
      <c r="B68" s="47">
        <v>61</v>
      </c>
      <c r="C68" s="44"/>
      <c r="D68" s="44"/>
      <c r="E68" s="45"/>
      <c r="F68" s="45"/>
      <c r="G68" s="45"/>
      <c r="H68" s="49"/>
      <c r="I68" s="6"/>
      <c r="J68" s="6"/>
      <c r="K68" s="6"/>
      <c r="L68" s="6"/>
      <c r="M68" s="85"/>
      <c r="N68" s="6"/>
      <c r="O68" s="6"/>
      <c r="P68" s="6"/>
      <c r="Q68" s="6"/>
      <c r="R68" s="6"/>
      <c r="S68" s="6"/>
      <c r="T68" s="6"/>
      <c r="U68" s="6"/>
      <c r="V68" s="6"/>
      <c r="W68" s="6"/>
    </row>
    <row r="69" spans="2:23" x14ac:dyDescent="0.2">
      <c r="B69" s="47">
        <v>62</v>
      </c>
      <c r="C69" s="44"/>
      <c r="D69" s="44"/>
      <c r="E69" s="45"/>
      <c r="F69" s="45"/>
      <c r="G69" s="45"/>
      <c r="H69" s="49"/>
      <c r="I69" s="6"/>
      <c r="J69" s="6"/>
      <c r="K69" s="6"/>
      <c r="L69" s="6"/>
      <c r="M69" s="85"/>
      <c r="N69" s="6"/>
      <c r="O69" s="6"/>
      <c r="P69" s="6"/>
      <c r="Q69" s="6"/>
      <c r="R69" s="6"/>
      <c r="S69" s="6"/>
      <c r="T69" s="6"/>
      <c r="U69" s="6"/>
      <c r="V69" s="6"/>
      <c r="W69" s="6"/>
    </row>
    <row r="70" spans="2:23" x14ac:dyDescent="0.2">
      <c r="B70" s="47">
        <v>63</v>
      </c>
      <c r="C70" s="44"/>
      <c r="D70" s="44"/>
      <c r="E70" s="45"/>
      <c r="F70" s="45"/>
      <c r="G70" s="45"/>
      <c r="H70" s="49"/>
      <c r="I70" s="6"/>
      <c r="J70" s="6"/>
      <c r="K70" s="6"/>
      <c r="L70" s="6"/>
      <c r="M70" s="85"/>
      <c r="N70" s="6"/>
      <c r="O70" s="6"/>
      <c r="P70" s="6"/>
      <c r="Q70" s="6"/>
      <c r="R70" s="6"/>
      <c r="S70" s="6"/>
      <c r="T70" s="6"/>
      <c r="U70" s="6"/>
      <c r="V70" s="6"/>
      <c r="W70" s="6"/>
    </row>
    <row r="71" spans="2:23" x14ac:dyDescent="0.2">
      <c r="B71" s="47">
        <v>64</v>
      </c>
      <c r="C71" s="44"/>
      <c r="D71" s="44"/>
      <c r="E71" s="45"/>
      <c r="F71" s="45"/>
      <c r="G71" s="45"/>
      <c r="H71" s="49"/>
      <c r="I71" s="6"/>
      <c r="J71" s="6"/>
      <c r="K71" s="6"/>
      <c r="L71" s="6"/>
      <c r="M71" s="85"/>
      <c r="N71" s="6"/>
      <c r="O71" s="6"/>
      <c r="P71" s="6"/>
      <c r="Q71" s="6"/>
      <c r="R71" s="6"/>
      <c r="S71" s="6"/>
      <c r="T71" s="6"/>
      <c r="U71" s="6"/>
      <c r="V71" s="6"/>
      <c r="W71" s="6"/>
    </row>
    <row r="72" spans="2:23" x14ac:dyDescent="0.2">
      <c r="B72" s="47">
        <v>65</v>
      </c>
      <c r="C72" s="44"/>
      <c r="D72" s="44"/>
      <c r="E72" s="45"/>
      <c r="F72" s="45"/>
      <c r="G72" s="45"/>
      <c r="H72" s="49"/>
      <c r="I72" s="6"/>
      <c r="J72" s="6"/>
      <c r="K72" s="6"/>
      <c r="L72" s="6"/>
      <c r="M72" s="85"/>
      <c r="N72" s="6"/>
      <c r="O72" s="6"/>
      <c r="P72" s="6"/>
      <c r="Q72" s="6"/>
      <c r="R72" s="6"/>
      <c r="S72" s="6"/>
      <c r="T72" s="6"/>
      <c r="U72" s="6"/>
      <c r="V72" s="6"/>
      <c r="W72" s="6"/>
    </row>
    <row r="73" spans="2:23" x14ac:dyDescent="0.2">
      <c r="B73" s="47">
        <v>66</v>
      </c>
      <c r="C73" s="44"/>
      <c r="D73" s="44"/>
      <c r="E73" s="45"/>
      <c r="F73" s="45"/>
      <c r="G73" s="45"/>
      <c r="H73" s="49"/>
      <c r="I73" s="6"/>
      <c r="J73" s="6"/>
      <c r="K73" s="6"/>
      <c r="L73" s="6"/>
      <c r="M73" s="85"/>
      <c r="N73" s="6"/>
      <c r="O73" s="6"/>
      <c r="P73" s="6"/>
      <c r="Q73" s="6"/>
      <c r="R73" s="6"/>
      <c r="S73" s="6"/>
      <c r="T73" s="6"/>
      <c r="U73" s="6"/>
      <c r="V73" s="6"/>
      <c r="W73" s="6"/>
    </row>
    <row r="74" spans="2:23" x14ac:dyDescent="0.2">
      <c r="B74" s="47">
        <v>67</v>
      </c>
      <c r="C74" s="44"/>
      <c r="D74" s="44"/>
      <c r="E74" s="45"/>
      <c r="F74" s="45"/>
      <c r="G74" s="45"/>
      <c r="H74" s="49"/>
      <c r="I74" s="6"/>
      <c r="J74" s="6"/>
      <c r="K74" s="6"/>
      <c r="L74" s="6"/>
      <c r="M74" s="85"/>
      <c r="N74" s="6"/>
      <c r="O74" s="6"/>
      <c r="P74" s="6"/>
      <c r="Q74" s="6"/>
      <c r="R74" s="6"/>
      <c r="S74" s="6"/>
      <c r="T74" s="6"/>
      <c r="U74" s="6"/>
      <c r="V74" s="6"/>
      <c r="W74" s="6"/>
    </row>
    <row r="75" spans="2:23" x14ac:dyDescent="0.2">
      <c r="B75" s="47">
        <v>68</v>
      </c>
      <c r="C75" s="44"/>
      <c r="D75" s="44"/>
      <c r="E75" s="45"/>
      <c r="F75" s="45"/>
      <c r="G75" s="45"/>
      <c r="H75" s="49"/>
      <c r="I75" s="6"/>
      <c r="J75" s="6"/>
      <c r="K75" s="6"/>
      <c r="L75" s="6"/>
      <c r="M75" s="85"/>
      <c r="N75" s="6"/>
      <c r="O75" s="6"/>
      <c r="P75" s="6"/>
      <c r="Q75" s="6"/>
      <c r="R75" s="6"/>
      <c r="S75" s="6"/>
      <c r="T75" s="6"/>
      <c r="U75" s="6"/>
      <c r="V75" s="6"/>
      <c r="W75" s="6"/>
    </row>
    <row r="76" spans="2:23" x14ac:dyDescent="0.2">
      <c r="B76" s="47">
        <v>69</v>
      </c>
      <c r="C76" s="44"/>
      <c r="D76" s="44"/>
      <c r="E76" s="45"/>
      <c r="F76" s="45"/>
      <c r="G76" s="45"/>
      <c r="H76" s="49"/>
      <c r="I76" s="6"/>
      <c r="J76" s="6"/>
      <c r="K76" s="6"/>
      <c r="L76" s="6"/>
      <c r="M76" s="85"/>
      <c r="N76" s="6"/>
      <c r="O76" s="6"/>
      <c r="P76" s="6"/>
      <c r="Q76" s="6"/>
      <c r="R76" s="6"/>
      <c r="S76" s="6"/>
      <c r="T76" s="6"/>
      <c r="U76" s="6"/>
      <c r="V76" s="6"/>
      <c r="W76" s="6"/>
    </row>
    <row r="77" spans="2:23" x14ac:dyDescent="0.2">
      <c r="B77" s="47">
        <v>70</v>
      </c>
      <c r="C77" s="44"/>
      <c r="D77" s="44"/>
      <c r="E77" s="45"/>
      <c r="F77" s="45"/>
      <c r="G77" s="45"/>
      <c r="H77" s="49"/>
      <c r="I77" s="6"/>
      <c r="J77" s="6"/>
      <c r="K77" s="6"/>
      <c r="L77" s="6"/>
      <c r="M77" s="85"/>
      <c r="N77" s="6"/>
      <c r="O77" s="6"/>
      <c r="P77" s="6"/>
      <c r="Q77" s="6"/>
      <c r="R77" s="6"/>
      <c r="S77" s="6"/>
      <c r="T77" s="6"/>
      <c r="U77" s="6"/>
      <c r="V77" s="6"/>
      <c r="W77" s="6"/>
    </row>
    <row r="78" spans="2:23" x14ac:dyDescent="0.2">
      <c r="B78" s="47">
        <v>71</v>
      </c>
      <c r="C78" s="44"/>
      <c r="D78" s="44"/>
      <c r="E78" s="45"/>
      <c r="F78" s="45"/>
      <c r="G78" s="45"/>
      <c r="H78" s="49"/>
      <c r="I78" s="6"/>
      <c r="J78" s="6"/>
      <c r="K78" s="6"/>
      <c r="L78" s="6"/>
      <c r="M78" s="85"/>
      <c r="N78" s="6"/>
      <c r="O78" s="6"/>
      <c r="P78" s="6"/>
      <c r="Q78" s="6"/>
      <c r="R78" s="6"/>
      <c r="S78" s="6"/>
      <c r="T78" s="6"/>
      <c r="U78" s="6"/>
      <c r="V78" s="6"/>
      <c r="W78" s="6"/>
    </row>
    <row r="79" spans="2:23" x14ac:dyDescent="0.2">
      <c r="B79" s="47">
        <v>72</v>
      </c>
      <c r="C79" s="44"/>
      <c r="D79" s="44"/>
      <c r="E79" s="45"/>
      <c r="F79" s="45"/>
      <c r="G79" s="45"/>
      <c r="H79" s="49"/>
      <c r="I79" s="6"/>
      <c r="J79" s="6"/>
      <c r="K79" s="6"/>
      <c r="L79" s="6"/>
      <c r="M79" s="85"/>
      <c r="N79" s="6"/>
      <c r="O79" s="6"/>
      <c r="P79" s="6"/>
      <c r="Q79" s="6"/>
      <c r="R79" s="6"/>
      <c r="S79" s="6"/>
      <c r="T79" s="6"/>
      <c r="U79" s="6"/>
      <c r="V79" s="6"/>
      <c r="W79" s="6"/>
    </row>
    <row r="80" spans="2:23" x14ac:dyDescent="0.2">
      <c r="B80" s="47">
        <v>73</v>
      </c>
      <c r="C80" s="44"/>
      <c r="D80" s="44"/>
      <c r="E80" s="45"/>
      <c r="F80" s="45"/>
      <c r="G80" s="45"/>
      <c r="H80" s="49"/>
      <c r="I80" s="6"/>
      <c r="J80" s="6"/>
      <c r="K80" s="6"/>
      <c r="L80" s="6"/>
      <c r="M80" s="85"/>
      <c r="N80" s="6"/>
      <c r="O80" s="6"/>
      <c r="P80" s="6"/>
      <c r="Q80" s="6"/>
      <c r="R80" s="6"/>
      <c r="S80" s="6"/>
      <c r="T80" s="6"/>
      <c r="U80" s="6"/>
      <c r="V80" s="6"/>
      <c r="W80" s="6"/>
    </row>
    <row r="81" spans="2:23" x14ac:dyDescent="0.2">
      <c r="B81" s="47">
        <v>74</v>
      </c>
      <c r="C81" s="44"/>
      <c r="D81" s="44"/>
      <c r="E81" s="45"/>
      <c r="F81" s="45"/>
      <c r="G81" s="45"/>
      <c r="H81" s="49"/>
      <c r="I81" s="6"/>
      <c r="J81" s="6"/>
      <c r="K81" s="6"/>
      <c r="L81" s="6"/>
      <c r="M81" s="85"/>
      <c r="N81" s="6"/>
      <c r="O81" s="6"/>
      <c r="P81" s="6"/>
      <c r="Q81" s="6"/>
      <c r="R81" s="6"/>
      <c r="S81" s="6"/>
      <c r="T81" s="6"/>
      <c r="U81" s="6"/>
      <c r="V81" s="6"/>
      <c r="W81" s="6"/>
    </row>
    <row r="82" spans="2:23" x14ac:dyDescent="0.2">
      <c r="B82" s="47">
        <v>75</v>
      </c>
      <c r="C82" s="44"/>
      <c r="D82" s="44"/>
      <c r="E82" s="45"/>
      <c r="F82" s="45"/>
      <c r="G82" s="45"/>
      <c r="H82" s="49"/>
      <c r="I82" s="6"/>
      <c r="J82" s="6"/>
      <c r="K82" s="6"/>
      <c r="L82" s="6"/>
      <c r="M82" s="85"/>
      <c r="N82" s="6"/>
      <c r="O82" s="6"/>
      <c r="P82" s="6"/>
      <c r="Q82" s="6"/>
      <c r="R82" s="6"/>
      <c r="S82" s="6"/>
      <c r="T82" s="6"/>
      <c r="U82" s="6"/>
      <c r="V82" s="6"/>
      <c r="W82" s="6"/>
    </row>
    <row r="83" spans="2:23" x14ac:dyDescent="0.2">
      <c r="B83" s="47">
        <v>76</v>
      </c>
      <c r="C83" s="44"/>
      <c r="D83" s="44"/>
      <c r="E83" s="45"/>
      <c r="F83" s="45"/>
      <c r="G83" s="45"/>
      <c r="H83" s="49"/>
      <c r="I83" s="6"/>
      <c r="J83" s="6"/>
      <c r="K83" s="6"/>
      <c r="L83" s="6"/>
      <c r="M83" s="85"/>
      <c r="N83" s="6"/>
      <c r="O83" s="6"/>
      <c r="P83" s="6"/>
      <c r="Q83" s="6"/>
      <c r="R83" s="6"/>
      <c r="S83" s="6"/>
      <c r="T83" s="6"/>
      <c r="U83" s="6"/>
      <c r="V83" s="6"/>
      <c r="W83" s="6"/>
    </row>
    <row r="84" spans="2:23" x14ac:dyDescent="0.2">
      <c r="B84" s="47">
        <v>77</v>
      </c>
      <c r="C84" s="44"/>
      <c r="D84" s="44"/>
      <c r="E84" s="45"/>
      <c r="F84" s="45"/>
      <c r="G84" s="45"/>
      <c r="H84" s="49"/>
      <c r="I84" s="6"/>
      <c r="J84" s="6"/>
      <c r="K84" s="6"/>
      <c r="L84" s="6"/>
      <c r="M84" s="85"/>
      <c r="N84" s="6"/>
      <c r="O84" s="6"/>
      <c r="P84" s="6"/>
      <c r="Q84" s="6"/>
      <c r="R84" s="6"/>
      <c r="S84" s="6"/>
      <c r="T84" s="6"/>
      <c r="U84" s="6"/>
      <c r="V84" s="6"/>
      <c r="W84" s="6"/>
    </row>
    <row r="85" spans="2:23" x14ac:dyDescent="0.2">
      <c r="B85" s="47">
        <v>78</v>
      </c>
      <c r="C85" s="44"/>
      <c r="D85" s="44"/>
      <c r="E85" s="45"/>
      <c r="F85" s="45"/>
      <c r="G85" s="45"/>
      <c r="H85" s="49"/>
      <c r="I85" s="6"/>
      <c r="J85" s="6"/>
      <c r="K85" s="6"/>
      <c r="L85" s="6"/>
      <c r="M85" s="85"/>
      <c r="N85" s="6"/>
      <c r="O85" s="6"/>
      <c r="P85" s="6"/>
      <c r="Q85" s="6"/>
      <c r="R85" s="6"/>
      <c r="S85" s="6"/>
      <c r="T85" s="6"/>
      <c r="U85" s="6"/>
      <c r="V85" s="6"/>
      <c r="W85" s="6"/>
    </row>
    <row r="86" spans="2:23" x14ac:dyDescent="0.2">
      <c r="B86" s="47">
        <v>79</v>
      </c>
      <c r="C86" s="44"/>
      <c r="D86" s="44"/>
      <c r="E86" s="45"/>
      <c r="F86" s="45"/>
      <c r="G86" s="45"/>
      <c r="H86" s="49"/>
      <c r="I86" s="6"/>
      <c r="J86" s="6"/>
      <c r="K86" s="6"/>
      <c r="L86" s="6"/>
      <c r="M86" s="85"/>
      <c r="N86" s="6"/>
      <c r="O86" s="6"/>
      <c r="P86" s="6"/>
      <c r="Q86" s="6"/>
      <c r="R86" s="6"/>
      <c r="S86" s="6"/>
      <c r="T86" s="6"/>
      <c r="U86" s="6"/>
      <c r="V86" s="6"/>
      <c r="W86" s="6"/>
    </row>
    <row r="87" spans="2:23" x14ac:dyDescent="0.2">
      <c r="B87" s="47">
        <v>80</v>
      </c>
      <c r="C87" s="44"/>
      <c r="D87" s="44"/>
      <c r="E87" s="45"/>
      <c r="F87" s="45"/>
      <c r="G87" s="45"/>
      <c r="H87" s="49"/>
      <c r="I87" s="6"/>
      <c r="J87" s="6"/>
      <c r="K87" s="6"/>
      <c r="L87" s="6"/>
      <c r="M87" s="85"/>
      <c r="N87" s="6"/>
      <c r="O87" s="6"/>
      <c r="P87" s="6"/>
      <c r="Q87" s="6"/>
      <c r="R87" s="6"/>
      <c r="S87" s="6"/>
      <c r="T87" s="6"/>
      <c r="U87" s="6"/>
      <c r="V87" s="6"/>
      <c r="W87" s="6"/>
    </row>
    <row r="88" spans="2:23" x14ac:dyDescent="0.2">
      <c r="B88" s="47">
        <v>81</v>
      </c>
      <c r="C88" s="44"/>
      <c r="D88" s="44"/>
      <c r="E88" s="45"/>
      <c r="F88" s="45"/>
      <c r="G88" s="45"/>
      <c r="H88" s="49"/>
      <c r="I88" s="6"/>
      <c r="J88" s="6"/>
      <c r="K88" s="6"/>
      <c r="L88" s="6"/>
      <c r="M88" s="85"/>
      <c r="N88" s="6"/>
      <c r="O88" s="6"/>
      <c r="P88" s="6"/>
      <c r="Q88" s="6"/>
      <c r="R88" s="6"/>
      <c r="S88" s="6"/>
      <c r="T88" s="6"/>
      <c r="U88" s="6"/>
      <c r="V88" s="6"/>
      <c r="W88" s="6"/>
    </row>
    <row r="89" spans="2:23" x14ac:dyDescent="0.2">
      <c r="B89" s="47">
        <v>82</v>
      </c>
      <c r="C89" s="44"/>
      <c r="D89" s="44"/>
      <c r="E89" s="45"/>
      <c r="F89" s="45"/>
      <c r="G89" s="45"/>
      <c r="H89" s="49"/>
      <c r="I89" s="6"/>
      <c r="J89" s="6"/>
      <c r="K89" s="6"/>
      <c r="L89" s="6"/>
      <c r="M89" s="85"/>
      <c r="N89" s="6"/>
      <c r="O89" s="6"/>
      <c r="P89" s="6"/>
      <c r="Q89" s="6"/>
      <c r="R89" s="6"/>
      <c r="S89" s="6"/>
      <c r="T89" s="6"/>
      <c r="U89" s="6"/>
      <c r="V89" s="6"/>
      <c r="W89" s="6"/>
    </row>
    <row r="90" spans="2:23" x14ac:dyDescent="0.2">
      <c r="B90" s="47">
        <v>83</v>
      </c>
      <c r="C90" s="44"/>
      <c r="D90" s="44"/>
      <c r="E90" s="45"/>
      <c r="F90" s="45"/>
      <c r="G90" s="45"/>
      <c r="H90" s="49"/>
      <c r="I90" s="6"/>
      <c r="J90" s="6"/>
      <c r="K90" s="6"/>
      <c r="L90" s="6"/>
      <c r="M90" s="85"/>
      <c r="N90" s="6"/>
      <c r="O90" s="6"/>
      <c r="P90" s="6"/>
      <c r="Q90" s="6"/>
      <c r="R90" s="6"/>
      <c r="S90" s="6"/>
      <c r="T90" s="6"/>
      <c r="U90" s="6"/>
      <c r="V90" s="6"/>
      <c r="W90" s="6"/>
    </row>
    <row r="91" spans="2:23" x14ac:dyDescent="0.2">
      <c r="B91" s="47">
        <v>84</v>
      </c>
      <c r="C91" s="44"/>
      <c r="D91" s="44"/>
      <c r="E91" s="45"/>
      <c r="F91" s="45"/>
      <c r="G91" s="45"/>
      <c r="H91" s="49"/>
      <c r="I91" s="6"/>
      <c r="J91" s="6"/>
      <c r="K91" s="6"/>
      <c r="L91" s="6"/>
      <c r="M91" s="85"/>
      <c r="N91" s="6"/>
      <c r="O91" s="6"/>
      <c r="P91" s="6"/>
      <c r="Q91" s="6"/>
      <c r="R91" s="6"/>
      <c r="S91" s="6"/>
      <c r="T91" s="6"/>
      <c r="U91" s="6"/>
      <c r="V91" s="6"/>
      <c r="W91" s="6"/>
    </row>
    <row r="92" spans="2:23" x14ac:dyDescent="0.2">
      <c r="B92" s="47">
        <v>85</v>
      </c>
      <c r="C92" s="44"/>
      <c r="D92" s="44"/>
      <c r="E92" s="45"/>
      <c r="F92" s="45"/>
      <c r="G92" s="45"/>
      <c r="H92" s="49"/>
      <c r="I92" s="6"/>
      <c r="J92" s="6"/>
      <c r="K92" s="6"/>
      <c r="L92" s="6"/>
      <c r="M92" s="85"/>
      <c r="N92" s="6"/>
      <c r="O92" s="6"/>
      <c r="P92" s="6"/>
      <c r="Q92" s="6"/>
      <c r="R92" s="6"/>
      <c r="S92" s="6"/>
      <c r="T92" s="6"/>
      <c r="U92" s="6"/>
      <c r="V92" s="6"/>
      <c r="W92" s="6"/>
    </row>
    <row r="93" spans="2:23" x14ac:dyDescent="0.2">
      <c r="B93" s="47">
        <v>86</v>
      </c>
      <c r="C93" s="44"/>
      <c r="D93" s="44"/>
      <c r="E93" s="45"/>
      <c r="F93" s="45"/>
      <c r="G93" s="45"/>
      <c r="H93" s="49"/>
      <c r="I93" s="6"/>
      <c r="J93" s="6"/>
      <c r="K93" s="6"/>
      <c r="L93" s="6"/>
      <c r="M93" s="85"/>
      <c r="N93" s="6"/>
      <c r="O93" s="6"/>
      <c r="P93" s="6"/>
      <c r="Q93" s="6"/>
      <c r="R93" s="6"/>
      <c r="S93" s="6"/>
      <c r="T93" s="6"/>
      <c r="U93" s="6"/>
      <c r="V93" s="6"/>
      <c r="W93" s="6"/>
    </row>
    <row r="94" spans="2:23" x14ac:dyDescent="0.2">
      <c r="B94" s="47">
        <v>87</v>
      </c>
      <c r="C94" s="44"/>
      <c r="D94" s="44"/>
      <c r="E94" s="45"/>
      <c r="F94" s="45"/>
      <c r="G94" s="45"/>
      <c r="H94" s="49"/>
      <c r="I94" s="6"/>
      <c r="J94" s="6"/>
      <c r="K94" s="6"/>
      <c r="L94" s="6"/>
      <c r="M94" s="85"/>
      <c r="N94" s="6"/>
      <c r="O94" s="6"/>
      <c r="P94" s="6"/>
      <c r="Q94" s="6"/>
      <c r="R94" s="6"/>
      <c r="S94" s="6"/>
      <c r="T94" s="6"/>
      <c r="U94" s="6"/>
      <c r="V94" s="6"/>
      <c r="W94" s="6"/>
    </row>
    <row r="95" spans="2:23" x14ac:dyDescent="0.2">
      <c r="B95" s="47">
        <v>88</v>
      </c>
      <c r="C95" s="44"/>
      <c r="D95" s="44"/>
      <c r="E95" s="45"/>
      <c r="F95" s="45"/>
      <c r="G95" s="45"/>
      <c r="H95" s="49"/>
      <c r="I95" s="6"/>
      <c r="J95" s="6"/>
      <c r="K95" s="6"/>
      <c r="L95" s="6"/>
      <c r="M95" s="85"/>
      <c r="N95" s="6"/>
      <c r="O95" s="6"/>
      <c r="P95" s="6"/>
      <c r="Q95" s="6"/>
      <c r="R95" s="6"/>
      <c r="S95" s="6"/>
      <c r="T95" s="6"/>
      <c r="U95" s="6"/>
      <c r="V95" s="6"/>
      <c r="W95" s="6"/>
    </row>
    <row r="96" spans="2:23" x14ac:dyDescent="0.2">
      <c r="B96" s="47">
        <v>89</v>
      </c>
      <c r="C96" s="44"/>
      <c r="D96" s="44"/>
      <c r="E96" s="45"/>
      <c r="F96" s="45"/>
      <c r="G96" s="45"/>
      <c r="H96" s="49"/>
      <c r="I96" s="6"/>
      <c r="J96" s="6"/>
      <c r="K96" s="6"/>
      <c r="L96" s="6"/>
      <c r="M96" s="85"/>
      <c r="N96" s="6"/>
      <c r="O96" s="6"/>
      <c r="P96" s="6"/>
      <c r="Q96" s="6"/>
      <c r="R96" s="6"/>
      <c r="S96" s="6"/>
      <c r="T96" s="6"/>
      <c r="U96" s="6"/>
      <c r="V96" s="6"/>
      <c r="W96" s="6"/>
    </row>
    <row r="97" spans="2:23" x14ac:dyDescent="0.2">
      <c r="B97" s="47">
        <v>90</v>
      </c>
      <c r="C97" s="44"/>
      <c r="D97" s="44"/>
      <c r="E97" s="45"/>
      <c r="F97" s="45"/>
      <c r="G97" s="45"/>
      <c r="H97" s="49"/>
      <c r="I97" s="6"/>
      <c r="J97" s="6"/>
      <c r="K97" s="6"/>
      <c r="L97" s="6"/>
      <c r="M97" s="85"/>
      <c r="N97" s="6"/>
      <c r="O97" s="6"/>
      <c r="P97" s="6"/>
      <c r="Q97" s="6"/>
      <c r="R97" s="6"/>
      <c r="S97" s="6"/>
      <c r="T97" s="6"/>
      <c r="U97" s="6"/>
      <c r="V97" s="6"/>
      <c r="W97" s="6"/>
    </row>
    <row r="98" spans="2:23" x14ac:dyDescent="0.2">
      <c r="B98" s="47">
        <v>91</v>
      </c>
      <c r="C98" s="44"/>
      <c r="D98" s="44"/>
      <c r="E98" s="45"/>
      <c r="F98" s="45"/>
      <c r="G98" s="45"/>
      <c r="H98" s="49"/>
      <c r="I98" s="6"/>
      <c r="J98" s="6"/>
      <c r="K98" s="6"/>
      <c r="L98" s="6"/>
      <c r="M98" s="85"/>
      <c r="N98" s="6"/>
      <c r="O98" s="6"/>
      <c r="P98" s="6"/>
      <c r="Q98" s="6"/>
      <c r="R98" s="6"/>
      <c r="S98" s="6"/>
      <c r="T98" s="6"/>
      <c r="U98" s="6"/>
      <c r="V98" s="6"/>
      <c r="W98" s="6"/>
    </row>
    <row r="99" spans="2:23" x14ac:dyDescent="0.2">
      <c r="B99" s="47">
        <v>92</v>
      </c>
      <c r="C99" s="44"/>
      <c r="D99" s="44"/>
      <c r="E99" s="45"/>
      <c r="F99" s="45"/>
      <c r="G99" s="45"/>
      <c r="H99" s="49"/>
      <c r="I99" s="6"/>
      <c r="J99" s="6"/>
      <c r="K99" s="6"/>
      <c r="L99" s="6"/>
      <c r="M99" s="85"/>
      <c r="N99" s="6"/>
      <c r="O99" s="6"/>
      <c r="P99" s="6"/>
      <c r="Q99" s="6"/>
      <c r="R99" s="6"/>
      <c r="S99" s="6"/>
      <c r="T99" s="6"/>
      <c r="U99" s="6"/>
      <c r="V99" s="6"/>
      <c r="W99" s="6"/>
    </row>
    <row r="100" spans="2:23" x14ac:dyDescent="0.2">
      <c r="B100" s="47">
        <v>93</v>
      </c>
      <c r="C100" s="44"/>
      <c r="D100" s="44"/>
      <c r="E100" s="45"/>
      <c r="F100" s="45"/>
      <c r="G100" s="45"/>
      <c r="H100" s="49"/>
      <c r="I100" s="6"/>
      <c r="J100" s="6"/>
      <c r="K100" s="6"/>
      <c r="L100" s="6"/>
      <c r="M100" s="85"/>
      <c r="N100" s="6"/>
      <c r="O100" s="6"/>
      <c r="P100" s="6"/>
      <c r="Q100" s="6"/>
      <c r="R100" s="6"/>
      <c r="S100" s="6"/>
      <c r="T100" s="6"/>
      <c r="U100" s="6"/>
      <c r="V100" s="6"/>
      <c r="W100" s="6"/>
    </row>
    <row r="101" spans="2:23" x14ac:dyDescent="0.2">
      <c r="B101" s="47">
        <v>94</v>
      </c>
      <c r="C101" s="44"/>
      <c r="D101" s="44"/>
      <c r="E101" s="45"/>
      <c r="F101" s="45"/>
      <c r="G101" s="45"/>
      <c r="H101" s="49"/>
      <c r="I101" s="6"/>
      <c r="J101" s="6"/>
      <c r="K101" s="6"/>
      <c r="L101" s="6"/>
      <c r="M101" s="85"/>
      <c r="N101" s="6"/>
      <c r="O101" s="6"/>
      <c r="P101" s="6"/>
      <c r="Q101" s="6"/>
      <c r="R101" s="6"/>
      <c r="S101" s="6"/>
      <c r="T101" s="6"/>
      <c r="U101" s="6"/>
      <c r="V101" s="6"/>
      <c r="W101" s="6"/>
    </row>
    <row r="102" spans="2:23" x14ac:dyDescent="0.2">
      <c r="B102" s="47">
        <v>95</v>
      </c>
      <c r="C102" s="44"/>
      <c r="D102" s="44"/>
      <c r="E102" s="45"/>
      <c r="F102" s="45"/>
      <c r="G102" s="45"/>
      <c r="H102" s="49"/>
      <c r="I102" s="6"/>
      <c r="J102" s="6"/>
      <c r="K102" s="6"/>
      <c r="L102" s="6"/>
      <c r="M102" s="85"/>
      <c r="N102" s="6"/>
      <c r="O102" s="6"/>
      <c r="P102" s="6"/>
      <c r="Q102" s="6"/>
      <c r="R102" s="6"/>
      <c r="S102" s="6"/>
      <c r="T102" s="6"/>
      <c r="U102" s="6"/>
      <c r="V102" s="6"/>
      <c r="W102" s="6"/>
    </row>
    <row r="103" spans="2:23" x14ac:dyDescent="0.2">
      <c r="B103" s="47">
        <v>96</v>
      </c>
      <c r="C103" s="44"/>
      <c r="D103" s="44"/>
      <c r="E103" s="45"/>
      <c r="F103" s="45"/>
      <c r="G103" s="45"/>
      <c r="H103" s="49"/>
      <c r="I103" s="6"/>
      <c r="J103" s="6"/>
      <c r="K103" s="6"/>
      <c r="L103" s="6"/>
      <c r="M103" s="85"/>
      <c r="N103" s="6"/>
      <c r="O103" s="6"/>
      <c r="P103" s="6"/>
      <c r="Q103" s="6"/>
      <c r="R103" s="6"/>
      <c r="S103" s="6"/>
      <c r="T103" s="6"/>
      <c r="U103" s="6"/>
      <c r="V103" s="6"/>
      <c r="W103" s="6"/>
    </row>
    <row r="104" spans="2:23" ht="18" x14ac:dyDescent="0.25">
      <c r="B104" s="47">
        <v>97</v>
      </c>
      <c r="C104" s="44"/>
      <c r="D104" s="44"/>
      <c r="E104" s="45"/>
      <c r="F104" s="45"/>
      <c r="G104" s="45"/>
      <c r="H104" s="49"/>
      <c r="I104" s="6"/>
      <c r="J104" s="93"/>
      <c r="K104" s="93"/>
      <c r="L104" s="93"/>
      <c r="M104" s="85"/>
      <c r="N104" s="6"/>
      <c r="O104" s="6"/>
      <c r="P104" s="6"/>
      <c r="Q104" s="6"/>
      <c r="R104" s="6"/>
      <c r="S104" s="6"/>
      <c r="T104" s="6"/>
      <c r="U104" s="6"/>
      <c r="V104" s="6"/>
      <c r="W104" s="6"/>
    </row>
    <row r="105" spans="2:23" x14ac:dyDescent="0.2">
      <c r="B105" s="47">
        <v>98</v>
      </c>
      <c r="C105" s="44"/>
      <c r="D105" s="44"/>
      <c r="E105" s="45"/>
      <c r="F105" s="45"/>
      <c r="G105" s="45"/>
      <c r="H105" s="49"/>
      <c r="I105" s="6"/>
      <c r="U105" s="6"/>
      <c r="V105" s="6"/>
      <c r="W105" s="6"/>
    </row>
    <row r="106" spans="2:23" ht="16" customHeight="1" thickBot="1" x14ac:dyDescent="0.25">
      <c r="B106" s="50">
        <v>99</v>
      </c>
      <c r="C106" s="51"/>
      <c r="D106" s="51"/>
      <c r="E106" s="52"/>
      <c r="F106" s="52"/>
      <c r="G106" s="52"/>
      <c r="H106" s="53"/>
      <c r="I106" s="6"/>
      <c r="U106" s="6"/>
      <c r="V106" s="6"/>
      <c r="W106" s="6"/>
    </row>
  </sheetData>
  <autoFilter ref="B6:H106" xr:uid="{4E8350C0-4130-B04A-B4EB-9E96CE703BF3}"/>
  <sortState xmlns:xlrd2="http://schemas.microsoft.com/office/spreadsheetml/2017/richdata2" ref="L51:L57">
    <sortCondition descending="1" ref="L49:L51"/>
  </sortState>
  <mergeCells count="4">
    <mergeCell ref="B2:U2"/>
    <mergeCell ref="J4:U4"/>
    <mergeCell ref="J42:T52"/>
    <mergeCell ref="B4:H4"/>
  </mergeCells>
  <pageMargins left="0.7" right="0.7" top="0.78740157499999996" bottom="0.78740157499999996"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0F20C-6CC1-7B4C-9DB4-928C609F48A3}">
  <sheetPr>
    <tabColor rgb="FFD385A6"/>
  </sheetPr>
  <dimension ref="B3:AN112"/>
  <sheetViews>
    <sheetView showZeros="0" tabSelected="1" topLeftCell="AB1" zoomScale="75" zoomScaleNormal="85" workbookViewId="0">
      <selection activeCell="AK12" sqref="AK12"/>
    </sheetView>
  </sheetViews>
  <sheetFormatPr baseColWidth="10" defaultColWidth="10.83203125" defaultRowHeight="15" outlineLevelRow="1" outlineLevelCol="1" x14ac:dyDescent="0.2"/>
  <cols>
    <col min="1" max="1" width="4.33203125" style="1" customWidth="1"/>
    <col min="2" max="2" width="21.5" style="1" customWidth="1"/>
    <col min="3" max="3" width="2.1640625" style="1" customWidth="1"/>
    <col min="4" max="8" width="23.1640625" style="1" customWidth="1" outlineLevel="1"/>
    <col min="9" max="9" width="2.1640625" style="1" customWidth="1" outlineLevel="1"/>
    <col min="10" max="12" width="19.5" style="1" customWidth="1"/>
    <col min="13" max="13" width="31.6640625" style="1" customWidth="1"/>
    <col min="14" max="14" width="8.33203125" style="1" customWidth="1"/>
    <col min="15" max="15" width="19.5" style="1" customWidth="1"/>
    <col min="16" max="16" width="28.6640625" style="1" customWidth="1"/>
    <col min="17" max="17" width="8" style="1" customWidth="1"/>
    <col min="18" max="18" width="19.5" style="1" customWidth="1"/>
    <col min="19" max="19" width="25.33203125" style="1" customWidth="1"/>
    <col min="20" max="20" width="7.83203125" style="1" customWidth="1"/>
    <col min="21" max="24" width="21.83203125" style="1" customWidth="1"/>
    <col min="25" max="33" width="18.5" style="1" customWidth="1" outlineLevel="1"/>
    <col min="34" max="34" width="2.6640625" style="1" customWidth="1" outlineLevel="1"/>
    <col min="35" max="35" width="35.33203125" style="1" customWidth="1"/>
    <col min="36" max="36" width="42" style="1" customWidth="1"/>
    <col min="37" max="37" width="35.5" style="1" customWidth="1"/>
    <col min="38" max="38" width="32.83203125" style="1" customWidth="1"/>
    <col min="39" max="39" width="37.5" style="1" customWidth="1"/>
    <col min="40" max="16384" width="10.83203125" style="1"/>
  </cols>
  <sheetData>
    <row r="3" spans="2:40" ht="30" x14ac:dyDescent="0.2">
      <c r="B3" s="78" t="s">
        <v>101</v>
      </c>
      <c r="C3" s="8"/>
    </row>
    <row r="4" spans="2:40" ht="24" x14ac:dyDescent="0.3">
      <c r="B4" s="77" t="s">
        <v>102</v>
      </c>
    </row>
    <row r="5" spans="2:40" ht="16" thickBot="1" x14ac:dyDescent="0.25"/>
    <row r="6" spans="2:40" ht="16" customHeight="1" x14ac:dyDescent="0.2">
      <c r="B6" s="143" t="s">
        <v>8</v>
      </c>
      <c r="C6" s="36"/>
      <c r="D6" s="146" t="s">
        <v>9</v>
      </c>
      <c r="E6" s="147"/>
      <c r="F6" s="147"/>
      <c r="G6" s="147"/>
      <c r="H6" s="148"/>
      <c r="I6" s="35"/>
      <c r="J6" s="155" t="s">
        <v>10</v>
      </c>
      <c r="K6" s="156"/>
      <c r="L6" s="156"/>
      <c r="M6" s="156"/>
      <c r="N6" s="156"/>
      <c r="O6" s="156"/>
      <c r="P6" s="156"/>
      <c r="Q6" s="156"/>
      <c r="R6" s="156"/>
      <c r="S6" s="156"/>
      <c r="T6" s="156"/>
      <c r="U6" s="156"/>
      <c r="V6" s="156"/>
      <c r="W6" s="156"/>
      <c r="X6" s="156"/>
      <c r="Y6" s="156"/>
      <c r="Z6" s="156"/>
      <c r="AA6" s="156"/>
      <c r="AB6" s="156"/>
      <c r="AC6" s="156"/>
      <c r="AD6" s="156"/>
      <c r="AE6" s="156"/>
      <c r="AF6" s="156"/>
      <c r="AG6" s="157"/>
      <c r="AH6" s="36"/>
      <c r="AI6" s="131" t="s">
        <v>11</v>
      </c>
      <c r="AJ6" s="132"/>
      <c r="AK6" s="132"/>
      <c r="AL6" s="132"/>
      <c r="AM6" s="133"/>
    </row>
    <row r="7" spans="2:40" ht="19" thickBot="1" x14ac:dyDescent="0.25">
      <c r="B7" s="144"/>
      <c r="C7" s="36"/>
      <c r="D7" s="149"/>
      <c r="E7" s="150"/>
      <c r="F7" s="150"/>
      <c r="G7" s="150"/>
      <c r="H7" s="151"/>
      <c r="I7" s="35"/>
      <c r="J7" s="158"/>
      <c r="K7" s="159"/>
      <c r="L7" s="159"/>
      <c r="M7" s="159"/>
      <c r="N7" s="159"/>
      <c r="O7" s="159"/>
      <c r="P7" s="159"/>
      <c r="Q7" s="159"/>
      <c r="R7" s="159"/>
      <c r="S7" s="159"/>
      <c r="T7" s="159"/>
      <c r="U7" s="159"/>
      <c r="V7" s="159"/>
      <c r="W7" s="159"/>
      <c r="X7" s="159"/>
      <c r="Y7" s="159"/>
      <c r="Z7" s="159"/>
      <c r="AA7" s="159"/>
      <c r="AB7" s="159"/>
      <c r="AC7" s="159"/>
      <c r="AD7" s="159"/>
      <c r="AE7" s="159"/>
      <c r="AF7" s="159"/>
      <c r="AG7" s="160"/>
      <c r="AH7" s="36"/>
      <c r="AI7" s="134"/>
      <c r="AJ7" s="135"/>
      <c r="AK7" s="135"/>
      <c r="AL7" s="135"/>
      <c r="AM7" s="136"/>
    </row>
    <row r="8" spans="2:40" ht="29.5" customHeight="1" thickBot="1" x14ac:dyDescent="0.25">
      <c r="B8" s="144"/>
      <c r="C8" s="36"/>
      <c r="D8" s="149"/>
      <c r="E8" s="150"/>
      <c r="F8" s="150"/>
      <c r="G8" s="150"/>
      <c r="H8" s="151"/>
      <c r="I8" s="35"/>
      <c r="J8" s="167" t="s">
        <v>12</v>
      </c>
      <c r="K8" s="168"/>
      <c r="L8" s="169"/>
      <c r="M8" s="140" t="s">
        <v>13</v>
      </c>
      <c r="N8" s="141"/>
      <c r="O8" s="141"/>
      <c r="P8" s="141"/>
      <c r="Q8" s="141"/>
      <c r="R8" s="141"/>
      <c r="S8" s="141"/>
      <c r="T8" s="141"/>
      <c r="U8" s="141"/>
      <c r="V8" s="141"/>
      <c r="W8" s="141"/>
      <c r="X8" s="142"/>
      <c r="Y8" s="161" t="s">
        <v>14</v>
      </c>
      <c r="Z8" s="162"/>
      <c r="AA8" s="162"/>
      <c r="AB8" s="162"/>
      <c r="AC8" s="162"/>
      <c r="AD8" s="162"/>
      <c r="AE8" s="162"/>
      <c r="AF8" s="162"/>
      <c r="AG8" s="163"/>
      <c r="AH8" s="36"/>
      <c r="AI8" s="137"/>
      <c r="AJ8" s="138"/>
      <c r="AK8" s="138"/>
      <c r="AL8" s="138"/>
      <c r="AM8" s="139"/>
    </row>
    <row r="9" spans="2:40" ht="28" customHeight="1" thickBot="1" x14ac:dyDescent="0.25">
      <c r="B9" s="145"/>
      <c r="C9" s="36"/>
      <c r="D9" s="152"/>
      <c r="E9" s="153"/>
      <c r="F9" s="153"/>
      <c r="G9" s="153"/>
      <c r="H9" s="154"/>
      <c r="I9" s="35"/>
      <c r="J9" s="170"/>
      <c r="K9" s="171"/>
      <c r="L9" s="172"/>
      <c r="M9" s="60" t="s">
        <v>15</v>
      </c>
      <c r="N9" s="61" t="s">
        <v>16</v>
      </c>
      <c r="O9" s="61" t="s">
        <v>17</v>
      </c>
      <c r="P9" s="62" t="s">
        <v>18</v>
      </c>
      <c r="Q9" s="62" t="s">
        <v>16</v>
      </c>
      <c r="R9" s="62" t="s">
        <v>17</v>
      </c>
      <c r="S9" s="63" t="s">
        <v>19</v>
      </c>
      <c r="T9" s="63" t="s">
        <v>16</v>
      </c>
      <c r="U9" s="63" t="s">
        <v>17</v>
      </c>
      <c r="V9" s="64" t="s">
        <v>20</v>
      </c>
      <c r="W9" s="65" t="s">
        <v>13</v>
      </c>
      <c r="X9" s="66" t="s">
        <v>21</v>
      </c>
      <c r="Y9" s="164"/>
      <c r="Z9" s="165"/>
      <c r="AA9" s="165"/>
      <c r="AB9" s="165"/>
      <c r="AC9" s="165"/>
      <c r="AD9" s="165"/>
      <c r="AE9" s="165"/>
      <c r="AF9" s="165"/>
      <c r="AG9" s="166"/>
      <c r="AH9" s="36"/>
      <c r="AI9" s="95" t="s">
        <v>22</v>
      </c>
      <c r="AJ9" s="96" t="s">
        <v>23</v>
      </c>
      <c r="AK9" s="96" t="s">
        <v>24</v>
      </c>
      <c r="AL9" s="97" t="s">
        <v>25</v>
      </c>
      <c r="AM9" s="98" t="s">
        <v>26</v>
      </c>
      <c r="AN9" s="2"/>
    </row>
    <row r="10" spans="2:40" ht="47" customHeight="1" x14ac:dyDescent="0.2">
      <c r="B10" s="34" t="s">
        <v>27</v>
      </c>
      <c r="C10" s="24"/>
      <c r="D10" s="32" t="s">
        <v>28</v>
      </c>
      <c r="E10" s="32" t="s">
        <v>29</v>
      </c>
      <c r="F10" s="32" t="s">
        <v>30</v>
      </c>
      <c r="G10" s="32" t="s">
        <v>31</v>
      </c>
      <c r="H10" s="33" t="s">
        <v>32</v>
      </c>
      <c r="I10" s="21"/>
      <c r="J10" s="37" t="s">
        <v>2</v>
      </c>
      <c r="K10" s="38" t="s">
        <v>32</v>
      </c>
      <c r="L10" s="39" t="s">
        <v>33</v>
      </c>
      <c r="M10" s="173" t="s">
        <v>34</v>
      </c>
      <c r="N10" s="173"/>
      <c r="O10" s="39" t="s">
        <v>35</v>
      </c>
      <c r="P10" s="173" t="s">
        <v>36</v>
      </c>
      <c r="Q10" s="173"/>
      <c r="R10" s="39" t="s">
        <v>35</v>
      </c>
      <c r="S10" s="173" t="s">
        <v>37</v>
      </c>
      <c r="T10" s="173"/>
      <c r="U10" s="39" t="s">
        <v>35</v>
      </c>
      <c r="V10" s="37" t="s">
        <v>38</v>
      </c>
      <c r="W10" s="32" t="s">
        <v>39</v>
      </c>
      <c r="X10" s="32" t="s">
        <v>40</v>
      </c>
      <c r="Y10" s="37" t="s">
        <v>41</v>
      </c>
      <c r="Z10" s="37" t="s">
        <v>42</v>
      </c>
      <c r="AA10" s="37" t="s">
        <v>43</v>
      </c>
      <c r="AB10" s="37" t="s">
        <v>44</v>
      </c>
      <c r="AC10" s="32" t="s">
        <v>45</v>
      </c>
      <c r="AD10" s="32" t="s">
        <v>46</v>
      </c>
      <c r="AE10" s="32" t="s">
        <v>47</v>
      </c>
      <c r="AF10" s="32" t="s">
        <v>48</v>
      </c>
      <c r="AG10" s="32" t="s">
        <v>49</v>
      </c>
      <c r="AH10" s="27"/>
      <c r="AI10" s="94"/>
      <c r="AJ10" s="94"/>
      <c r="AK10" s="94"/>
      <c r="AL10" s="94"/>
      <c r="AM10" s="94"/>
      <c r="AN10" s="2"/>
    </row>
    <row r="11" spans="2:40" s="4" customFormat="1" ht="131" customHeight="1" outlineLevel="1" x14ac:dyDescent="0.2">
      <c r="B11" s="40" t="s">
        <v>50</v>
      </c>
      <c r="C11" s="24"/>
      <c r="D11" s="41" t="s">
        <v>51</v>
      </c>
      <c r="E11" s="41" t="s">
        <v>52</v>
      </c>
      <c r="F11" s="41" t="s">
        <v>106</v>
      </c>
      <c r="G11" s="41" t="s">
        <v>53</v>
      </c>
      <c r="H11" s="41" t="s">
        <v>54</v>
      </c>
      <c r="I11" s="22"/>
      <c r="J11" s="41" t="s">
        <v>55</v>
      </c>
      <c r="K11" s="41" t="s">
        <v>56</v>
      </c>
      <c r="L11" s="41" t="s">
        <v>57</v>
      </c>
      <c r="M11" s="174" t="s">
        <v>58</v>
      </c>
      <c r="N11" s="174"/>
      <c r="O11" s="41" t="s">
        <v>59</v>
      </c>
      <c r="P11" s="174" t="s">
        <v>60</v>
      </c>
      <c r="Q11" s="174"/>
      <c r="R11" s="41" t="s">
        <v>59</v>
      </c>
      <c r="S11" s="175" t="s">
        <v>61</v>
      </c>
      <c r="T11" s="175"/>
      <c r="U11" s="41" t="s">
        <v>59</v>
      </c>
      <c r="V11" s="42" t="s">
        <v>62</v>
      </c>
      <c r="W11" s="42" t="s">
        <v>63</v>
      </c>
      <c r="X11" s="42" t="s">
        <v>64</v>
      </c>
      <c r="Y11" s="42" t="s">
        <v>65</v>
      </c>
      <c r="Z11" s="42" t="s">
        <v>66</v>
      </c>
      <c r="AA11" s="42" t="s">
        <v>67</v>
      </c>
      <c r="AB11" s="42" t="s">
        <v>68</v>
      </c>
      <c r="AC11" s="42" t="s">
        <v>69</v>
      </c>
      <c r="AD11" s="42" t="s">
        <v>70</v>
      </c>
      <c r="AE11" s="42" t="s">
        <v>71</v>
      </c>
      <c r="AF11" s="42" t="s">
        <v>72</v>
      </c>
      <c r="AG11" s="42" t="s">
        <v>73</v>
      </c>
      <c r="AH11" s="28"/>
      <c r="AI11" s="43" t="s">
        <v>140</v>
      </c>
      <c r="AJ11" s="43" t="s">
        <v>141</v>
      </c>
      <c r="AK11" s="43" t="s">
        <v>142</v>
      </c>
      <c r="AL11" s="43"/>
      <c r="AM11" s="43"/>
      <c r="AN11" s="3"/>
    </row>
    <row r="12" spans="2:40" ht="45" customHeight="1" x14ac:dyDescent="0.2">
      <c r="B12" s="67" t="s">
        <v>74</v>
      </c>
      <c r="C12" s="24"/>
      <c r="D12" s="14" t="s">
        <v>75</v>
      </c>
      <c r="E12" s="14" t="s">
        <v>76</v>
      </c>
      <c r="F12" s="14" t="s">
        <v>77</v>
      </c>
      <c r="G12" s="14" t="s">
        <v>126</v>
      </c>
      <c r="H12" s="68" t="s">
        <v>78</v>
      </c>
      <c r="I12" s="23"/>
      <c r="J12" s="14" t="s">
        <v>79</v>
      </c>
      <c r="K12" s="92" t="s">
        <v>80</v>
      </c>
      <c r="L12" s="14" t="s">
        <v>81</v>
      </c>
      <c r="M12" s="14" t="s">
        <v>82</v>
      </c>
      <c r="N12" s="15">
        <f t="shared" ref="N12:N43" si="0">IF(M12="Aktuell nicht realistisch umsetzbar",1)+IF(M12="Hohe Hürden, erhebliche Unsicherheiten",2)+IF(M12="Umsetzbar mit gezielten Voraussetzungen",3)+IF(M12= "Gut umsetzbar, geringe Risiken",4)+IF(M12="Sofort umsetzbar, hohe Erfolgswahrscheinlichkeit",5)</f>
        <v>1</v>
      </c>
      <c r="O12" s="14"/>
      <c r="P12" s="14" t="s">
        <v>83</v>
      </c>
      <c r="Q12" s="15">
        <f t="shared" ref="Q12:Q43" si="1">IF(P12="Symbolischer oder marginaler Beitrag",1)+IF(P12="Geringer Beitrag, punktuell",2)+IF(P12="Messbarer Beitrag, begrenzter Umfang",3)+IF(P12= "Deutliche, substanzielle Impact-Reduktion",4)+IF(P12="Strukturelle Veränderung mit systemischer Wirkung",5)</f>
        <v>5</v>
      </c>
      <c r="R12" s="14"/>
      <c r="S12" s="86" t="s">
        <v>84</v>
      </c>
      <c r="T12" s="15">
        <f>IF(S12="Kaum strategische Relevanz",1)+IF(S12="Begrenzte Relevanz",2)+IF(S12="Mittlere strategische Bedeutung",3)+IF(S12= "Hohe strategische Relevanz",4)+IF(S12="Kritischer strategischer Hebel",5)</f>
        <v>5</v>
      </c>
      <c r="U12" s="14"/>
      <c r="V12" s="14" t="s">
        <v>85</v>
      </c>
      <c r="W12" s="15">
        <f>(N12+Q12+T12)/3</f>
        <v>3.6666666666666665</v>
      </c>
      <c r="X12" s="15" t="str">
        <f>IF(AND(V12="Kurzfristig",W12&gt;3.9),"Quick Win",IF(AND(V12="Kurzfristig",W12&lt;3.9,W12&gt;2.4),"Operative Verbesserung",IF(AND(V12="Kurzfristig",W12&lt;2.5),"Nachrangig",IF(AND(V12="Mittelfristig",W12&gt;3.9),"Strategischer Hebel",IF(AND(V12="Mittelfristig",W12&lt;3.9,W12&gt;2.4),"Strategische Option",IF(AND(V12="Mittelfristig",W12&lt;2.5),"Nachrangig",IF(AND(V12="Langfristig",W12&gt;3.9),"Transformationsmaßnahme",IF(AND(V12="Langfristig",W12&lt;3.9,W12&gt;2.4),"Ergänzungsmaßnahme",IF(AND(V12="Langfristig",W12&lt;2.5),"Beobachtung",0)))))))))</f>
        <v>Operative Verbesserung</v>
      </c>
      <c r="Y12" s="16">
        <v>100000</v>
      </c>
      <c r="Z12" s="16">
        <v>5000</v>
      </c>
      <c r="AA12" s="16">
        <v>35000</v>
      </c>
      <c r="AB12" s="16">
        <v>2500</v>
      </c>
      <c r="AC12" s="17">
        <f>IFERROR(Y12/(AA12-Z12),0)</f>
        <v>3.3333333333333335</v>
      </c>
      <c r="AD12" s="18">
        <f>IFERROR((((AA12*3)-(Y12+(Z12*3)))/(Y12+(Z12*3))),0)</f>
        <v>-8.6956521739130432E-2</v>
      </c>
      <c r="AE12" s="18">
        <f>IFERROR((((AA12*5)-(Y12+(Z12*5)))/(Y12+(Z12*5))),0)</f>
        <v>0.4</v>
      </c>
      <c r="AF12" s="18">
        <f>IFERROR(((AA12*10)-(Y12+(Z12*10)))/(Y12+(Z12*10)),0)</f>
        <v>1.3333333333333333</v>
      </c>
      <c r="AG12" s="18">
        <f>IFERROR((AB12*5)/(Y12+(Z12*5)),0)</f>
        <v>0.1</v>
      </c>
      <c r="AH12" s="29"/>
      <c r="AI12" s="19"/>
      <c r="AJ12" s="20"/>
      <c r="AK12" s="20"/>
      <c r="AL12" s="20"/>
      <c r="AM12" s="20"/>
    </row>
    <row r="13" spans="2:40" ht="45" customHeight="1" x14ac:dyDescent="0.2">
      <c r="B13" s="67" t="s">
        <v>86</v>
      </c>
      <c r="C13" s="24"/>
      <c r="D13" s="14" t="s">
        <v>87</v>
      </c>
      <c r="E13" s="14" t="s">
        <v>88</v>
      </c>
      <c r="F13" s="14" t="s">
        <v>77</v>
      </c>
      <c r="G13" s="14" t="s">
        <v>126</v>
      </c>
      <c r="H13" s="68" t="s">
        <v>89</v>
      </c>
      <c r="I13" s="23"/>
      <c r="J13" s="14" t="s">
        <v>90</v>
      </c>
      <c r="K13" s="92" t="s">
        <v>121</v>
      </c>
      <c r="L13" s="14" t="s">
        <v>91</v>
      </c>
      <c r="M13" s="76" t="s">
        <v>114</v>
      </c>
      <c r="N13" s="87">
        <f>IF(M13="Aktuell nicht realistisch umsetzbar",1)+IF(M13="Hohe Hürden, erhebliche Unsicherheiten",2)+IF(M13="Umsetzbar mit gezielten Voraussetzungen",3)+IF(M13= "Gut umsetzbar, geringe Risiken",4)+IF(M13="Sofort umsetzbar, hohe Erfolgswahrscheinlichkeit",5)</f>
        <v>4</v>
      </c>
      <c r="O13" s="91" t="s">
        <v>118</v>
      </c>
      <c r="P13" s="14" t="s">
        <v>95</v>
      </c>
      <c r="Q13" s="15">
        <f t="shared" si="1"/>
        <v>3</v>
      </c>
      <c r="R13" s="91" t="s">
        <v>119</v>
      </c>
      <c r="S13" s="14" t="s">
        <v>92</v>
      </c>
      <c r="T13" s="15">
        <v>4</v>
      </c>
      <c r="U13" s="91" t="s">
        <v>120</v>
      </c>
      <c r="V13" s="14" t="s">
        <v>93</v>
      </c>
      <c r="W13" s="15">
        <f t="shared" ref="W13:W43" si="2">(N13+Q13+T13)/3</f>
        <v>3.6666666666666665</v>
      </c>
      <c r="X13" s="15" t="str">
        <f>IF(AND(V13="Kurzfristig",W13&gt;3.9),"Quick Win",IF(AND(V13="Kurzfristig",W13&lt;3.9,W13&gt;2.4),"Operative Verbesserung",IF(AND(V13="Kurzfristig",W13&lt;2.5),"Nachrangig",IF(AND(V13="Mittelfristig",W13&gt;3.9),"Strategischer Hebel",IF(AND(V13="Mittelfristig",W13&lt;3.9,W13&gt;2.4),"Strategische Option",IF(AND(V13="Mittelfristig",W13&lt;2.5),"Nachrangig",IF(AND(V13="Langfristig",W13&gt;3.9),"Transformationsmaßnahme",IF(AND(V13="Langfristig",W13&lt;3.9,W13&gt;2.4),"Ergänzungsmaßnahme",IF(AND(V13="Langfristig",W13&lt;2.5),"Beobachtung",0)))))))))</f>
        <v>Strategische Option</v>
      </c>
      <c r="Y13" s="16">
        <v>120000</v>
      </c>
      <c r="Z13" s="16">
        <v>35000</v>
      </c>
      <c r="AA13" s="16">
        <v>80000</v>
      </c>
      <c r="AB13" s="16">
        <v>30000</v>
      </c>
      <c r="AC13" s="17">
        <f>IFERROR(Y13/(AA13-Z13),0)</f>
        <v>2.6666666666666665</v>
      </c>
      <c r="AD13" s="18">
        <f t="shared" ref="AD13:AD14" si="3">IFERROR((((AA13*3)-(Y13+(Z13*3)))/(Y13+(Z13*3))),0)</f>
        <v>6.6666666666666666E-2</v>
      </c>
      <c r="AE13" s="18">
        <f t="shared" ref="AE13:AE14" si="4">IFERROR((((AA13*5)-(Y13+(Z13*5)))/(Y13+(Z13*5))),0)</f>
        <v>0.3559322033898305</v>
      </c>
      <c r="AF13" s="18">
        <f t="shared" ref="AF13:AF14" si="5">IFERROR(((AA13*10)-(Y13+(Z13*10)))/(Y13+(Z13*10)),0)</f>
        <v>0.7021276595744681</v>
      </c>
      <c r="AG13" s="18">
        <f>IFERROR((AB13*5)/(Y13+(Z13*5)),0)</f>
        <v>0.50847457627118642</v>
      </c>
      <c r="AH13" s="29"/>
      <c r="AI13" s="19"/>
      <c r="AJ13" s="20"/>
      <c r="AK13" s="20"/>
      <c r="AL13" s="20"/>
      <c r="AM13" s="20"/>
    </row>
    <row r="14" spans="2:40" ht="45" customHeight="1" x14ac:dyDescent="0.2">
      <c r="B14" s="67" t="s">
        <v>94</v>
      </c>
      <c r="C14" s="24"/>
      <c r="D14" s="14" t="s">
        <v>132</v>
      </c>
      <c r="E14" s="14" t="s">
        <v>129</v>
      </c>
      <c r="F14" s="14" t="s">
        <v>130</v>
      </c>
      <c r="G14" s="14" t="s">
        <v>123</v>
      </c>
      <c r="H14" s="68" t="s">
        <v>131</v>
      </c>
      <c r="I14" s="23"/>
      <c r="J14" s="14" t="s">
        <v>133</v>
      </c>
      <c r="K14" s="68" t="s">
        <v>134</v>
      </c>
      <c r="L14" s="14" t="s">
        <v>135</v>
      </c>
      <c r="M14" s="76" t="s">
        <v>113</v>
      </c>
      <c r="N14" s="15">
        <f t="shared" si="0"/>
        <v>3</v>
      </c>
      <c r="O14" s="91" t="s">
        <v>137</v>
      </c>
      <c r="P14" s="14" t="s">
        <v>117</v>
      </c>
      <c r="Q14" s="15">
        <f t="shared" si="1"/>
        <v>4</v>
      </c>
      <c r="R14" s="92" t="s">
        <v>138</v>
      </c>
      <c r="S14" s="14" t="s">
        <v>84</v>
      </c>
      <c r="T14" s="15">
        <v>5</v>
      </c>
      <c r="U14" s="14" t="s">
        <v>139</v>
      </c>
      <c r="V14" s="14" t="s">
        <v>136</v>
      </c>
      <c r="W14" s="15">
        <f t="shared" si="2"/>
        <v>4</v>
      </c>
      <c r="X14" s="15" t="str">
        <f>IF(AND(V14="Kurzfristig",W14&gt;3.9),"Quick Win",IF(AND(V14="Kurzfristig",W14&lt;3.9,W14&gt;2.4),"Operative Verbesserung",IF(AND(V14="Kurzfristig",W14&lt;2.5),"Nachrangig",IF(AND(V14="Mittelfristig",W14&gt;3.9),"Strategischer Hebel",IF(AND(V14="Mittelfristig",W14&lt;3.9,W14&gt;2.4),"Strategische Option",IF(AND(V14="Mittelfristig",W14&lt;2.5),"Nachrangig",IF(AND(V14="Langfristig",W14&gt;3.9),"Transformationsmaßnahme",IF(AND(V14="Langfristig",W14&lt;3.9,W14&gt;2.4),"Ergänzungsmaßnahme",IF(AND(V14="Langfristig",W14&lt;2.5),"Beobachtung",0)))))))))</f>
        <v>Transformationsmaßnahme</v>
      </c>
      <c r="Y14" s="16">
        <v>650000</v>
      </c>
      <c r="Z14" s="16">
        <v>750000</v>
      </c>
      <c r="AA14" s="16">
        <v>360000</v>
      </c>
      <c r="AB14" s="16">
        <v>500000</v>
      </c>
      <c r="AC14" s="17"/>
      <c r="AD14" s="18">
        <f t="shared" si="3"/>
        <v>-0.62758620689655176</v>
      </c>
      <c r="AE14" s="18">
        <f t="shared" si="4"/>
        <v>-0.59090909090909094</v>
      </c>
      <c r="AF14" s="18">
        <f t="shared" si="5"/>
        <v>-0.55828220858895705</v>
      </c>
      <c r="AG14" s="18">
        <f>IFERROR((AB14*5)/(Y14+(Z14*5)),0)</f>
        <v>0.56818181818181823</v>
      </c>
      <c r="AH14" s="29"/>
      <c r="AI14" s="19"/>
      <c r="AJ14" s="20"/>
      <c r="AK14" s="20"/>
      <c r="AL14" s="20"/>
      <c r="AM14" s="20"/>
    </row>
    <row r="15" spans="2:40" ht="35" customHeight="1" x14ac:dyDescent="0.2">
      <c r="B15" s="10">
        <v>1</v>
      </c>
      <c r="C15" s="25"/>
      <c r="D15" s="11"/>
      <c r="E15" s="11"/>
      <c r="F15" s="11"/>
      <c r="G15" s="11"/>
      <c r="H15" s="11"/>
      <c r="I15" s="83"/>
      <c r="J15" s="11"/>
      <c r="K15" s="11"/>
      <c r="L15" s="11"/>
      <c r="M15" s="11"/>
      <c r="N15" s="79">
        <f t="shared" si="0"/>
        <v>0</v>
      </c>
      <c r="O15" s="11"/>
      <c r="P15" s="11"/>
      <c r="Q15" s="79"/>
      <c r="R15" s="11"/>
      <c r="S15" s="11"/>
      <c r="T15" s="79"/>
      <c r="U15" s="11"/>
      <c r="V15" s="11"/>
      <c r="W15" s="12">
        <f t="shared" si="2"/>
        <v>0</v>
      </c>
      <c r="X15" s="79">
        <f t="shared" ref="X15:X78" si="6">IF(AND(V15="Kurzfristig",W15&gt;3.9),"Quick Win",IF(AND(V15="Kurzfristig",W15&lt;3.9,W15&gt;2.4),"Operative Verbesserung",IF(AND(V15="Kurzfristig",W15&lt;2.5),"Nachrangig",IF(AND(V15="Mittelfristig",W15&gt;3.9),"Strategischer Hebel",IF(AND(V15="Mittelfristig",W15&lt;3.9,W15&gt;2.4),"Strategische Option",IF(AND(V15="Mittelfristig",W15&lt;2.5),"Nachrangig",IF(AND(V15="Langfristig",W15&gt;3.9),"Transformationsmaßnahme",IF(AND(V15="Langfristig",W15&lt;3.9,W15&gt;2.4),"Ergänzungsmaßnahme",IF(AND(V15="Langfristig",W15&lt;2.5),"Beobachtung",0)))))))))</f>
        <v>0</v>
      </c>
      <c r="Y15" s="80"/>
      <c r="Z15" s="80"/>
      <c r="AA15" s="80"/>
      <c r="AB15" s="80"/>
      <c r="AC15" s="81">
        <f t="shared" ref="AC15:AC78" si="7">IFERROR(Y15/(AA15-Z15),0)</f>
        <v>0</v>
      </c>
      <c r="AD15" s="82">
        <f t="shared" ref="AD15:AD78" si="8">IFERROR((((AA15*3)-(Y15+(Z15*3)))/(Y15+(Z15*3))),0)</f>
        <v>0</v>
      </c>
      <c r="AE15" s="82">
        <f t="shared" ref="AE15:AE78" si="9">IFERROR((((AA15*5)-(Y15+(Z15*5)))/(Y15+(Z15*5))),0)</f>
        <v>0</v>
      </c>
      <c r="AF15" s="82">
        <f t="shared" ref="AF15:AF78" si="10">IFERROR(((AA15*10)-(Y15+(Z15*10)))/(Y15+(Z15*10)),0)</f>
        <v>0</v>
      </c>
      <c r="AG15" s="82">
        <f t="shared" ref="AG15:AG78" si="11">IFERROR((AB15*5)/(Y15+(Z15*5)),0)</f>
        <v>0</v>
      </c>
      <c r="AH15" s="30"/>
      <c r="AI15" s="10"/>
      <c r="AJ15" s="10"/>
      <c r="AK15" s="10"/>
      <c r="AL15" s="10"/>
      <c r="AM15" s="10"/>
    </row>
    <row r="16" spans="2:40" ht="30" customHeight="1" x14ac:dyDescent="0.2">
      <c r="B16" s="9">
        <v>2</v>
      </c>
      <c r="C16" s="26"/>
      <c r="D16" s="11"/>
      <c r="E16" s="11"/>
      <c r="F16" s="11"/>
      <c r="G16" s="11"/>
      <c r="H16" s="11"/>
      <c r="I16" s="83"/>
      <c r="J16" s="11"/>
      <c r="K16" s="11"/>
      <c r="L16" s="11"/>
      <c r="M16" s="11"/>
      <c r="N16" s="79">
        <f t="shared" si="0"/>
        <v>0</v>
      </c>
      <c r="O16" s="11"/>
      <c r="P16" s="11"/>
      <c r="Q16" s="79"/>
      <c r="R16" s="11"/>
      <c r="S16" s="11"/>
      <c r="T16" s="79"/>
      <c r="U16" s="11"/>
      <c r="V16" s="11"/>
      <c r="W16" s="13">
        <f t="shared" si="2"/>
        <v>0</v>
      </c>
      <c r="X16" s="79">
        <f t="shared" si="6"/>
        <v>0</v>
      </c>
      <c r="Y16" s="80"/>
      <c r="Z16" s="80"/>
      <c r="AA16" s="80"/>
      <c r="AB16" s="80"/>
      <c r="AC16" s="81">
        <f t="shared" si="7"/>
        <v>0</v>
      </c>
      <c r="AD16" s="82">
        <f t="shared" si="8"/>
        <v>0</v>
      </c>
      <c r="AE16" s="82">
        <f t="shared" si="9"/>
        <v>0</v>
      </c>
      <c r="AF16" s="82">
        <f t="shared" si="10"/>
        <v>0</v>
      </c>
      <c r="AG16" s="82">
        <f t="shared" si="11"/>
        <v>0</v>
      </c>
      <c r="AH16" s="31"/>
      <c r="AI16" s="10"/>
      <c r="AJ16" s="10"/>
      <c r="AK16" s="10"/>
      <c r="AL16" s="10"/>
      <c r="AM16" s="10"/>
    </row>
    <row r="17" spans="2:39" ht="42" customHeight="1" x14ac:dyDescent="0.2">
      <c r="B17" s="9">
        <v>3</v>
      </c>
      <c r="C17" s="26"/>
      <c r="D17" s="11"/>
      <c r="E17" s="11"/>
      <c r="F17" s="11"/>
      <c r="G17" s="11"/>
      <c r="H17" s="11"/>
      <c r="I17" s="83"/>
      <c r="J17" s="11"/>
      <c r="K17" s="11"/>
      <c r="L17" s="11"/>
      <c r="M17" s="11"/>
      <c r="N17" s="79">
        <f t="shared" si="0"/>
        <v>0</v>
      </c>
      <c r="O17" s="11"/>
      <c r="P17" s="11"/>
      <c r="Q17" s="79"/>
      <c r="R17" s="11"/>
      <c r="S17" s="11"/>
      <c r="T17" s="79"/>
      <c r="U17" s="11"/>
      <c r="V17" s="11"/>
      <c r="W17" s="13">
        <f t="shared" si="2"/>
        <v>0</v>
      </c>
      <c r="X17" s="79">
        <f t="shared" si="6"/>
        <v>0</v>
      </c>
      <c r="Y17" s="80"/>
      <c r="Z17" s="80"/>
      <c r="AA17" s="80"/>
      <c r="AB17" s="80"/>
      <c r="AC17" s="81">
        <f t="shared" si="7"/>
        <v>0</v>
      </c>
      <c r="AD17" s="82">
        <f t="shared" si="8"/>
        <v>0</v>
      </c>
      <c r="AE17" s="82">
        <f t="shared" si="9"/>
        <v>0</v>
      </c>
      <c r="AF17" s="82">
        <f t="shared" si="10"/>
        <v>0</v>
      </c>
      <c r="AG17" s="82">
        <f t="shared" si="11"/>
        <v>0</v>
      </c>
      <c r="AH17" s="31"/>
      <c r="AI17" s="10"/>
      <c r="AJ17" s="10"/>
      <c r="AK17" s="10"/>
      <c r="AL17" s="10"/>
      <c r="AM17" s="10"/>
    </row>
    <row r="18" spans="2:39" x14ac:dyDescent="0.2">
      <c r="B18" s="9">
        <v>4</v>
      </c>
      <c r="C18" s="26"/>
      <c r="D18" s="11"/>
      <c r="E18" s="11"/>
      <c r="F18" s="11"/>
      <c r="G18" s="11"/>
      <c r="H18" s="11"/>
      <c r="I18" s="83"/>
      <c r="J18" s="11"/>
      <c r="K18" s="11"/>
      <c r="L18" s="11"/>
      <c r="M18" s="11"/>
      <c r="N18" s="79">
        <f t="shared" si="0"/>
        <v>0</v>
      </c>
      <c r="O18" s="11"/>
      <c r="P18" s="11"/>
      <c r="Q18" s="79"/>
      <c r="R18" s="11"/>
      <c r="S18" s="11"/>
      <c r="T18" s="79"/>
      <c r="U18" s="11"/>
      <c r="V18" s="11"/>
      <c r="W18" s="13">
        <f t="shared" si="2"/>
        <v>0</v>
      </c>
      <c r="X18" s="79">
        <f t="shared" si="6"/>
        <v>0</v>
      </c>
      <c r="Y18" s="80"/>
      <c r="Z18" s="80"/>
      <c r="AA18" s="80"/>
      <c r="AB18" s="80"/>
      <c r="AC18" s="81">
        <f t="shared" si="7"/>
        <v>0</v>
      </c>
      <c r="AD18" s="82">
        <f t="shared" si="8"/>
        <v>0</v>
      </c>
      <c r="AE18" s="82">
        <f t="shared" si="9"/>
        <v>0</v>
      </c>
      <c r="AF18" s="82">
        <f t="shared" si="10"/>
        <v>0</v>
      </c>
      <c r="AG18" s="82">
        <f t="shared" si="11"/>
        <v>0</v>
      </c>
      <c r="AH18" s="31"/>
      <c r="AI18" s="10"/>
      <c r="AJ18" s="10"/>
      <c r="AK18" s="10"/>
      <c r="AL18" s="10"/>
      <c r="AM18" s="10"/>
    </row>
    <row r="19" spans="2:39" x14ac:dyDescent="0.2">
      <c r="B19" s="9">
        <v>5</v>
      </c>
      <c r="C19" s="26"/>
      <c r="D19" s="11"/>
      <c r="E19" s="11"/>
      <c r="F19" s="11"/>
      <c r="G19" s="11"/>
      <c r="H19" s="11"/>
      <c r="I19" s="83"/>
      <c r="J19" s="11"/>
      <c r="K19" s="11"/>
      <c r="L19" s="11"/>
      <c r="M19" s="11"/>
      <c r="N19" s="79">
        <f t="shared" si="0"/>
        <v>0</v>
      </c>
      <c r="O19" s="11"/>
      <c r="P19" s="11"/>
      <c r="Q19" s="79">
        <f t="shared" si="1"/>
        <v>0</v>
      </c>
      <c r="R19" s="11"/>
      <c r="S19" s="11"/>
      <c r="T19" s="79">
        <f t="shared" ref="T15:T46" si="12">IF(S19="Kaum strategische Relevanz",1)+IF(S19="Begrenzte Relevanz",2)+IF(S19="Mittlere strategische Bedeutung",3)+IF(S19= "Hohe strategische Relevanz",4)+IF(S19="Kritischer strategischer Hebel",5)</f>
        <v>0</v>
      </c>
      <c r="U19" s="11"/>
      <c r="V19" s="11"/>
      <c r="W19" s="13">
        <f t="shared" si="2"/>
        <v>0</v>
      </c>
      <c r="X19" s="79">
        <f t="shared" si="6"/>
        <v>0</v>
      </c>
      <c r="Y19" s="80"/>
      <c r="Z19" s="80"/>
      <c r="AA19" s="80"/>
      <c r="AB19" s="80"/>
      <c r="AC19" s="81">
        <f t="shared" si="7"/>
        <v>0</v>
      </c>
      <c r="AD19" s="82">
        <f t="shared" si="8"/>
        <v>0</v>
      </c>
      <c r="AE19" s="82">
        <f t="shared" si="9"/>
        <v>0</v>
      </c>
      <c r="AF19" s="82">
        <f t="shared" si="10"/>
        <v>0</v>
      </c>
      <c r="AG19" s="82">
        <f t="shared" si="11"/>
        <v>0</v>
      </c>
      <c r="AH19" s="31"/>
      <c r="AI19" s="10"/>
      <c r="AJ19" s="10"/>
      <c r="AK19" s="10"/>
      <c r="AL19" s="10"/>
      <c r="AM19" s="10"/>
    </row>
    <row r="20" spans="2:39" x14ac:dyDescent="0.2">
      <c r="B20" s="9">
        <v>6</v>
      </c>
      <c r="C20" s="26"/>
      <c r="D20" s="11"/>
      <c r="E20" s="11"/>
      <c r="F20" s="11"/>
      <c r="G20" s="11"/>
      <c r="H20" s="11"/>
      <c r="I20" s="83"/>
      <c r="J20" s="11"/>
      <c r="K20" s="11"/>
      <c r="L20" s="11"/>
      <c r="M20" s="11"/>
      <c r="N20" s="79">
        <f t="shared" si="0"/>
        <v>0</v>
      </c>
      <c r="O20" s="11"/>
      <c r="P20" s="11"/>
      <c r="Q20" s="79">
        <f t="shared" si="1"/>
        <v>0</v>
      </c>
      <c r="R20" s="11"/>
      <c r="S20" s="11"/>
      <c r="T20" s="79">
        <f t="shared" si="12"/>
        <v>0</v>
      </c>
      <c r="U20" s="11"/>
      <c r="V20" s="11"/>
      <c r="W20" s="13">
        <f t="shared" si="2"/>
        <v>0</v>
      </c>
      <c r="X20" s="79">
        <f t="shared" si="6"/>
        <v>0</v>
      </c>
      <c r="Y20" s="80"/>
      <c r="Z20" s="80"/>
      <c r="AA20" s="80"/>
      <c r="AB20" s="80"/>
      <c r="AC20" s="81">
        <f t="shared" si="7"/>
        <v>0</v>
      </c>
      <c r="AD20" s="82">
        <f t="shared" si="8"/>
        <v>0</v>
      </c>
      <c r="AE20" s="82">
        <f t="shared" si="9"/>
        <v>0</v>
      </c>
      <c r="AF20" s="82">
        <f t="shared" si="10"/>
        <v>0</v>
      </c>
      <c r="AG20" s="82">
        <f t="shared" si="11"/>
        <v>0</v>
      </c>
      <c r="AH20" s="31"/>
      <c r="AI20" s="10"/>
      <c r="AJ20" s="10"/>
      <c r="AK20" s="10"/>
      <c r="AL20" s="10"/>
      <c r="AM20" s="10"/>
    </row>
    <row r="21" spans="2:39" x14ac:dyDescent="0.2">
      <c r="B21" s="9">
        <v>7</v>
      </c>
      <c r="C21" s="26"/>
      <c r="D21" s="11"/>
      <c r="E21" s="11"/>
      <c r="F21" s="11"/>
      <c r="G21" s="11"/>
      <c r="H21" s="11"/>
      <c r="I21" s="83"/>
      <c r="J21" s="11"/>
      <c r="K21" s="11"/>
      <c r="L21" s="11"/>
      <c r="M21" s="11"/>
      <c r="N21" s="79">
        <f t="shared" si="0"/>
        <v>0</v>
      </c>
      <c r="O21" s="11"/>
      <c r="P21" s="11"/>
      <c r="Q21" s="79">
        <f t="shared" si="1"/>
        <v>0</v>
      </c>
      <c r="R21" s="11"/>
      <c r="S21" s="11"/>
      <c r="T21" s="79">
        <f t="shared" si="12"/>
        <v>0</v>
      </c>
      <c r="U21" s="11"/>
      <c r="V21" s="11"/>
      <c r="W21" s="13">
        <f t="shared" si="2"/>
        <v>0</v>
      </c>
      <c r="X21" s="79">
        <f t="shared" si="6"/>
        <v>0</v>
      </c>
      <c r="Y21" s="80"/>
      <c r="Z21" s="80"/>
      <c r="AA21" s="80"/>
      <c r="AB21" s="80"/>
      <c r="AC21" s="81">
        <f t="shared" si="7"/>
        <v>0</v>
      </c>
      <c r="AD21" s="82">
        <f t="shared" si="8"/>
        <v>0</v>
      </c>
      <c r="AE21" s="82">
        <f t="shared" si="9"/>
        <v>0</v>
      </c>
      <c r="AF21" s="82">
        <f t="shared" si="10"/>
        <v>0</v>
      </c>
      <c r="AG21" s="82">
        <f t="shared" si="11"/>
        <v>0</v>
      </c>
      <c r="AH21" s="31"/>
      <c r="AI21" s="10"/>
      <c r="AJ21" s="10"/>
      <c r="AK21" s="10"/>
      <c r="AL21" s="10"/>
      <c r="AM21" s="10"/>
    </row>
    <row r="22" spans="2:39" x14ac:dyDescent="0.2">
      <c r="B22" s="9">
        <v>8</v>
      </c>
      <c r="C22" s="26"/>
      <c r="D22" s="11"/>
      <c r="E22" s="11"/>
      <c r="F22" s="11"/>
      <c r="G22" s="11"/>
      <c r="H22" s="11"/>
      <c r="I22" s="83"/>
      <c r="J22" s="11"/>
      <c r="K22" s="11"/>
      <c r="L22" s="11"/>
      <c r="M22" s="11"/>
      <c r="N22" s="79">
        <f t="shared" si="0"/>
        <v>0</v>
      </c>
      <c r="O22" s="11"/>
      <c r="P22" s="11"/>
      <c r="Q22" s="79">
        <f t="shared" si="1"/>
        <v>0</v>
      </c>
      <c r="R22" s="11"/>
      <c r="S22" s="11"/>
      <c r="T22" s="79">
        <f t="shared" si="12"/>
        <v>0</v>
      </c>
      <c r="U22" s="11"/>
      <c r="V22" s="11"/>
      <c r="W22" s="13">
        <f t="shared" si="2"/>
        <v>0</v>
      </c>
      <c r="X22" s="79">
        <f t="shared" si="6"/>
        <v>0</v>
      </c>
      <c r="Y22" s="80"/>
      <c r="Z22" s="80"/>
      <c r="AA22" s="80"/>
      <c r="AB22" s="80"/>
      <c r="AC22" s="81">
        <f t="shared" si="7"/>
        <v>0</v>
      </c>
      <c r="AD22" s="82">
        <f t="shared" si="8"/>
        <v>0</v>
      </c>
      <c r="AE22" s="82">
        <f t="shared" si="9"/>
        <v>0</v>
      </c>
      <c r="AF22" s="82">
        <f t="shared" si="10"/>
        <v>0</v>
      </c>
      <c r="AG22" s="82">
        <f t="shared" si="11"/>
        <v>0</v>
      </c>
      <c r="AH22" s="31"/>
      <c r="AI22" s="10"/>
      <c r="AJ22" s="10"/>
      <c r="AK22" s="10"/>
      <c r="AL22" s="10"/>
      <c r="AM22" s="10"/>
    </row>
    <row r="23" spans="2:39" x14ac:dyDescent="0.2">
      <c r="B23" s="9">
        <v>9</v>
      </c>
      <c r="C23" s="26"/>
      <c r="D23" s="11"/>
      <c r="E23" s="11"/>
      <c r="F23" s="11"/>
      <c r="G23" s="11"/>
      <c r="H23" s="11"/>
      <c r="I23" s="83"/>
      <c r="J23" s="11"/>
      <c r="K23" s="11"/>
      <c r="L23" s="11"/>
      <c r="M23" s="11"/>
      <c r="N23" s="79">
        <f t="shared" si="0"/>
        <v>0</v>
      </c>
      <c r="O23" s="11"/>
      <c r="P23" s="11"/>
      <c r="Q23" s="79">
        <f t="shared" si="1"/>
        <v>0</v>
      </c>
      <c r="R23" s="11"/>
      <c r="S23" s="11"/>
      <c r="T23" s="79">
        <f t="shared" si="12"/>
        <v>0</v>
      </c>
      <c r="U23" s="11"/>
      <c r="V23" s="11"/>
      <c r="W23" s="13">
        <f t="shared" si="2"/>
        <v>0</v>
      </c>
      <c r="X23" s="79">
        <f t="shared" si="6"/>
        <v>0</v>
      </c>
      <c r="Y23" s="80"/>
      <c r="Z23" s="80"/>
      <c r="AA23" s="80"/>
      <c r="AB23" s="80"/>
      <c r="AC23" s="81">
        <f t="shared" si="7"/>
        <v>0</v>
      </c>
      <c r="AD23" s="82">
        <f t="shared" si="8"/>
        <v>0</v>
      </c>
      <c r="AE23" s="82">
        <f t="shared" si="9"/>
        <v>0</v>
      </c>
      <c r="AF23" s="82">
        <f t="shared" si="10"/>
        <v>0</v>
      </c>
      <c r="AG23" s="82">
        <f t="shared" si="11"/>
        <v>0</v>
      </c>
      <c r="AH23" s="31"/>
      <c r="AI23" s="10"/>
      <c r="AJ23" s="10"/>
      <c r="AK23" s="10"/>
      <c r="AL23" s="10"/>
      <c r="AM23" s="10"/>
    </row>
    <row r="24" spans="2:39" x14ac:dyDescent="0.2">
      <c r="B24" s="9">
        <v>10</v>
      </c>
      <c r="C24" s="26"/>
      <c r="D24" s="11"/>
      <c r="E24" s="11"/>
      <c r="F24" s="11"/>
      <c r="G24" s="11"/>
      <c r="H24" s="11"/>
      <c r="I24" s="83"/>
      <c r="J24" s="11"/>
      <c r="K24" s="11"/>
      <c r="L24" s="11"/>
      <c r="M24" s="11"/>
      <c r="N24" s="79">
        <f t="shared" si="0"/>
        <v>0</v>
      </c>
      <c r="O24" s="11"/>
      <c r="P24" s="11"/>
      <c r="Q24" s="79">
        <f t="shared" si="1"/>
        <v>0</v>
      </c>
      <c r="R24" s="11"/>
      <c r="S24" s="11"/>
      <c r="T24" s="79">
        <f t="shared" si="12"/>
        <v>0</v>
      </c>
      <c r="U24" s="11"/>
      <c r="V24" s="11"/>
      <c r="W24" s="13">
        <f t="shared" si="2"/>
        <v>0</v>
      </c>
      <c r="X24" s="79">
        <f t="shared" si="6"/>
        <v>0</v>
      </c>
      <c r="Y24" s="80"/>
      <c r="Z24" s="80"/>
      <c r="AA24" s="80"/>
      <c r="AB24" s="80"/>
      <c r="AC24" s="81">
        <f t="shared" si="7"/>
        <v>0</v>
      </c>
      <c r="AD24" s="82">
        <f t="shared" si="8"/>
        <v>0</v>
      </c>
      <c r="AE24" s="82">
        <f t="shared" si="9"/>
        <v>0</v>
      </c>
      <c r="AF24" s="82">
        <f t="shared" si="10"/>
        <v>0</v>
      </c>
      <c r="AG24" s="82">
        <f t="shared" si="11"/>
        <v>0</v>
      </c>
      <c r="AH24" s="31"/>
      <c r="AI24" s="10"/>
      <c r="AJ24" s="10"/>
      <c r="AK24" s="10"/>
      <c r="AL24" s="10"/>
      <c r="AM24" s="10"/>
    </row>
    <row r="25" spans="2:39" x14ac:dyDescent="0.2">
      <c r="B25" s="9">
        <v>12</v>
      </c>
      <c r="C25" s="26"/>
      <c r="D25" s="11"/>
      <c r="E25" s="11"/>
      <c r="F25" s="11"/>
      <c r="G25" s="11"/>
      <c r="H25" s="11"/>
      <c r="I25" s="83"/>
      <c r="J25" s="11"/>
      <c r="K25" s="11"/>
      <c r="L25" s="11"/>
      <c r="M25" s="11"/>
      <c r="N25" s="79">
        <f t="shared" si="0"/>
        <v>0</v>
      </c>
      <c r="O25" s="11"/>
      <c r="P25" s="11"/>
      <c r="Q25" s="79">
        <f t="shared" si="1"/>
        <v>0</v>
      </c>
      <c r="R25" s="11"/>
      <c r="S25" s="11"/>
      <c r="T25" s="79">
        <f t="shared" si="12"/>
        <v>0</v>
      </c>
      <c r="U25" s="11"/>
      <c r="V25" s="11"/>
      <c r="W25" s="13">
        <f t="shared" si="2"/>
        <v>0</v>
      </c>
      <c r="X25" s="79">
        <f t="shared" si="6"/>
        <v>0</v>
      </c>
      <c r="Y25" s="80"/>
      <c r="Z25" s="80"/>
      <c r="AA25" s="80"/>
      <c r="AB25" s="80"/>
      <c r="AC25" s="81">
        <f t="shared" si="7"/>
        <v>0</v>
      </c>
      <c r="AD25" s="82">
        <f t="shared" si="8"/>
        <v>0</v>
      </c>
      <c r="AE25" s="82">
        <f t="shared" si="9"/>
        <v>0</v>
      </c>
      <c r="AF25" s="82">
        <f t="shared" si="10"/>
        <v>0</v>
      </c>
      <c r="AG25" s="82">
        <f t="shared" si="11"/>
        <v>0</v>
      </c>
      <c r="AH25" s="31"/>
      <c r="AI25" s="10"/>
      <c r="AJ25" s="10"/>
      <c r="AK25" s="10"/>
      <c r="AL25" s="10"/>
      <c r="AM25" s="10"/>
    </row>
    <row r="26" spans="2:39" x14ac:dyDescent="0.2">
      <c r="B26" s="9">
        <v>13</v>
      </c>
      <c r="C26" s="26"/>
      <c r="D26" s="11"/>
      <c r="E26" s="11"/>
      <c r="F26" s="11"/>
      <c r="G26" s="11"/>
      <c r="H26" s="11"/>
      <c r="I26" s="83"/>
      <c r="J26" s="11"/>
      <c r="K26" s="11"/>
      <c r="L26" s="11"/>
      <c r="M26" s="11"/>
      <c r="N26" s="79">
        <f t="shared" si="0"/>
        <v>0</v>
      </c>
      <c r="O26" s="11"/>
      <c r="P26" s="11"/>
      <c r="Q26" s="79">
        <f t="shared" si="1"/>
        <v>0</v>
      </c>
      <c r="R26" s="11"/>
      <c r="S26" s="11"/>
      <c r="T26" s="79">
        <f t="shared" si="12"/>
        <v>0</v>
      </c>
      <c r="U26" s="11"/>
      <c r="V26" s="11"/>
      <c r="W26" s="13">
        <f t="shared" si="2"/>
        <v>0</v>
      </c>
      <c r="X26" s="79">
        <f t="shared" si="6"/>
        <v>0</v>
      </c>
      <c r="Y26" s="80"/>
      <c r="Z26" s="80"/>
      <c r="AA26" s="80"/>
      <c r="AB26" s="80"/>
      <c r="AC26" s="81">
        <f t="shared" si="7"/>
        <v>0</v>
      </c>
      <c r="AD26" s="82">
        <f t="shared" si="8"/>
        <v>0</v>
      </c>
      <c r="AE26" s="82">
        <f t="shared" si="9"/>
        <v>0</v>
      </c>
      <c r="AF26" s="82">
        <f t="shared" si="10"/>
        <v>0</v>
      </c>
      <c r="AG26" s="82">
        <f t="shared" si="11"/>
        <v>0</v>
      </c>
      <c r="AH26" s="31"/>
      <c r="AI26" s="10"/>
      <c r="AJ26" s="10"/>
      <c r="AK26" s="10"/>
      <c r="AL26" s="10"/>
      <c r="AM26" s="10"/>
    </row>
    <row r="27" spans="2:39" x14ac:dyDescent="0.2">
      <c r="B27" s="9">
        <v>14</v>
      </c>
      <c r="C27" s="26"/>
      <c r="D27" s="11"/>
      <c r="E27" s="11"/>
      <c r="F27" s="11"/>
      <c r="G27" s="11"/>
      <c r="H27" s="11"/>
      <c r="I27" s="83"/>
      <c r="J27" s="11"/>
      <c r="K27" s="11"/>
      <c r="L27" s="11"/>
      <c r="M27" s="11"/>
      <c r="N27" s="79">
        <f t="shared" si="0"/>
        <v>0</v>
      </c>
      <c r="O27" s="11"/>
      <c r="P27" s="11"/>
      <c r="Q27" s="79">
        <f t="shared" si="1"/>
        <v>0</v>
      </c>
      <c r="R27" s="11"/>
      <c r="S27" s="11"/>
      <c r="T27" s="79">
        <f t="shared" si="12"/>
        <v>0</v>
      </c>
      <c r="U27" s="11"/>
      <c r="V27" s="11"/>
      <c r="W27" s="13">
        <f t="shared" si="2"/>
        <v>0</v>
      </c>
      <c r="X27" s="79">
        <f t="shared" si="6"/>
        <v>0</v>
      </c>
      <c r="Y27" s="80"/>
      <c r="Z27" s="80"/>
      <c r="AA27" s="80"/>
      <c r="AB27" s="80"/>
      <c r="AC27" s="81">
        <f t="shared" si="7"/>
        <v>0</v>
      </c>
      <c r="AD27" s="82">
        <f t="shared" si="8"/>
        <v>0</v>
      </c>
      <c r="AE27" s="82">
        <f t="shared" si="9"/>
        <v>0</v>
      </c>
      <c r="AF27" s="82">
        <f t="shared" si="10"/>
        <v>0</v>
      </c>
      <c r="AG27" s="82">
        <f t="shared" si="11"/>
        <v>0</v>
      </c>
      <c r="AH27" s="31"/>
      <c r="AI27" s="10"/>
      <c r="AJ27" s="10"/>
      <c r="AK27" s="10"/>
      <c r="AL27" s="10"/>
      <c r="AM27" s="10"/>
    </row>
    <row r="28" spans="2:39" x14ac:dyDescent="0.2">
      <c r="B28" s="9">
        <v>15</v>
      </c>
      <c r="C28" s="26"/>
      <c r="D28" s="11"/>
      <c r="E28" s="11"/>
      <c r="F28" s="11"/>
      <c r="G28" s="11"/>
      <c r="H28" s="11"/>
      <c r="I28" s="83"/>
      <c r="J28" s="11"/>
      <c r="K28" s="11"/>
      <c r="L28" s="11"/>
      <c r="M28" s="11"/>
      <c r="N28" s="79">
        <f t="shared" si="0"/>
        <v>0</v>
      </c>
      <c r="O28" s="11"/>
      <c r="P28" s="11"/>
      <c r="Q28" s="79">
        <f t="shared" si="1"/>
        <v>0</v>
      </c>
      <c r="R28" s="11"/>
      <c r="S28" s="11"/>
      <c r="T28" s="79">
        <f t="shared" si="12"/>
        <v>0</v>
      </c>
      <c r="U28" s="11"/>
      <c r="V28" s="11"/>
      <c r="W28" s="13">
        <f t="shared" si="2"/>
        <v>0</v>
      </c>
      <c r="X28" s="79">
        <f t="shared" si="6"/>
        <v>0</v>
      </c>
      <c r="Y28" s="80"/>
      <c r="Z28" s="80"/>
      <c r="AA28" s="80"/>
      <c r="AB28" s="80"/>
      <c r="AC28" s="81">
        <f t="shared" si="7"/>
        <v>0</v>
      </c>
      <c r="AD28" s="82">
        <f t="shared" si="8"/>
        <v>0</v>
      </c>
      <c r="AE28" s="82">
        <f t="shared" si="9"/>
        <v>0</v>
      </c>
      <c r="AF28" s="82">
        <f t="shared" si="10"/>
        <v>0</v>
      </c>
      <c r="AG28" s="82">
        <f t="shared" si="11"/>
        <v>0</v>
      </c>
      <c r="AH28" s="31"/>
      <c r="AI28" s="10"/>
      <c r="AJ28" s="10"/>
      <c r="AK28" s="10"/>
      <c r="AL28" s="10"/>
      <c r="AM28" s="10"/>
    </row>
    <row r="29" spans="2:39" x14ac:dyDescent="0.2">
      <c r="B29" s="9">
        <v>16</v>
      </c>
      <c r="C29" s="26"/>
      <c r="D29" s="11"/>
      <c r="E29" s="11"/>
      <c r="F29" s="11"/>
      <c r="G29" s="11"/>
      <c r="H29" s="11"/>
      <c r="I29" s="83"/>
      <c r="J29" s="11"/>
      <c r="K29" s="11"/>
      <c r="L29" s="11"/>
      <c r="M29" s="11"/>
      <c r="N29" s="79">
        <f t="shared" si="0"/>
        <v>0</v>
      </c>
      <c r="O29" s="11"/>
      <c r="P29" s="11"/>
      <c r="Q29" s="79">
        <f t="shared" si="1"/>
        <v>0</v>
      </c>
      <c r="R29" s="11"/>
      <c r="S29" s="11"/>
      <c r="T29" s="79">
        <f t="shared" si="12"/>
        <v>0</v>
      </c>
      <c r="U29" s="11"/>
      <c r="V29" s="11"/>
      <c r="W29" s="13">
        <f t="shared" si="2"/>
        <v>0</v>
      </c>
      <c r="X29" s="79">
        <f t="shared" si="6"/>
        <v>0</v>
      </c>
      <c r="Y29" s="80"/>
      <c r="Z29" s="80"/>
      <c r="AA29" s="80"/>
      <c r="AB29" s="80"/>
      <c r="AC29" s="81">
        <f t="shared" si="7"/>
        <v>0</v>
      </c>
      <c r="AD29" s="82">
        <f t="shared" si="8"/>
        <v>0</v>
      </c>
      <c r="AE29" s="82">
        <f t="shared" si="9"/>
        <v>0</v>
      </c>
      <c r="AF29" s="82">
        <f t="shared" si="10"/>
        <v>0</v>
      </c>
      <c r="AG29" s="82">
        <f t="shared" si="11"/>
        <v>0</v>
      </c>
      <c r="AH29" s="31"/>
      <c r="AI29" s="10"/>
      <c r="AJ29" s="10"/>
      <c r="AK29" s="10"/>
      <c r="AL29" s="10"/>
      <c r="AM29" s="10"/>
    </row>
    <row r="30" spans="2:39" x14ac:dyDescent="0.2">
      <c r="B30" s="9">
        <v>17</v>
      </c>
      <c r="C30" s="26"/>
      <c r="D30" s="11"/>
      <c r="E30" s="11"/>
      <c r="F30" s="11"/>
      <c r="G30" s="11"/>
      <c r="H30" s="11"/>
      <c r="I30" s="83"/>
      <c r="J30" s="11"/>
      <c r="K30" s="11"/>
      <c r="L30" s="11"/>
      <c r="M30" s="11"/>
      <c r="N30" s="79">
        <f t="shared" si="0"/>
        <v>0</v>
      </c>
      <c r="O30" s="11"/>
      <c r="P30" s="11"/>
      <c r="Q30" s="79">
        <f t="shared" si="1"/>
        <v>0</v>
      </c>
      <c r="R30" s="11"/>
      <c r="S30" s="11"/>
      <c r="T30" s="79">
        <f t="shared" si="12"/>
        <v>0</v>
      </c>
      <c r="U30" s="11"/>
      <c r="V30" s="11"/>
      <c r="W30" s="13">
        <f t="shared" si="2"/>
        <v>0</v>
      </c>
      <c r="X30" s="79">
        <f t="shared" si="6"/>
        <v>0</v>
      </c>
      <c r="Y30" s="80"/>
      <c r="Z30" s="80"/>
      <c r="AA30" s="80"/>
      <c r="AB30" s="80"/>
      <c r="AC30" s="81">
        <f t="shared" si="7"/>
        <v>0</v>
      </c>
      <c r="AD30" s="82">
        <f t="shared" si="8"/>
        <v>0</v>
      </c>
      <c r="AE30" s="82">
        <f t="shared" si="9"/>
        <v>0</v>
      </c>
      <c r="AF30" s="82">
        <f t="shared" si="10"/>
        <v>0</v>
      </c>
      <c r="AG30" s="82">
        <f t="shared" si="11"/>
        <v>0</v>
      </c>
      <c r="AH30" s="31"/>
      <c r="AI30" s="10"/>
      <c r="AJ30" s="10"/>
      <c r="AK30" s="10"/>
      <c r="AL30" s="10"/>
      <c r="AM30" s="10"/>
    </row>
    <row r="31" spans="2:39" x14ac:dyDescent="0.2">
      <c r="B31" s="9">
        <v>18</v>
      </c>
      <c r="C31" s="26"/>
      <c r="D31" s="11"/>
      <c r="E31" s="11"/>
      <c r="F31" s="11"/>
      <c r="G31" s="11"/>
      <c r="H31" s="11"/>
      <c r="I31" s="83"/>
      <c r="J31" s="11"/>
      <c r="K31" s="11"/>
      <c r="L31" s="11"/>
      <c r="M31" s="11"/>
      <c r="N31" s="79">
        <f t="shared" si="0"/>
        <v>0</v>
      </c>
      <c r="O31" s="11"/>
      <c r="P31" s="11"/>
      <c r="Q31" s="79">
        <f t="shared" si="1"/>
        <v>0</v>
      </c>
      <c r="R31" s="11"/>
      <c r="S31" s="11"/>
      <c r="T31" s="79">
        <f t="shared" si="12"/>
        <v>0</v>
      </c>
      <c r="U31" s="11"/>
      <c r="V31" s="11"/>
      <c r="W31" s="13">
        <f t="shared" si="2"/>
        <v>0</v>
      </c>
      <c r="X31" s="79">
        <f t="shared" si="6"/>
        <v>0</v>
      </c>
      <c r="Y31" s="80"/>
      <c r="Z31" s="80"/>
      <c r="AA31" s="80"/>
      <c r="AB31" s="80"/>
      <c r="AC31" s="81">
        <f t="shared" si="7"/>
        <v>0</v>
      </c>
      <c r="AD31" s="82">
        <f t="shared" si="8"/>
        <v>0</v>
      </c>
      <c r="AE31" s="82">
        <f t="shared" si="9"/>
        <v>0</v>
      </c>
      <c r="AF31" s="82">
        <f t="shared" si="10"/>
        <v>0</v>
      </c>
      <c r="AG31" s="82">
        <f t="shared" si="11"/>
        <v>0</v>
      </c>
      <c r="AH31" s="31"/>
      <c r="AI31" s="10"/>
      <c r="AJ31" s="10"/>
      <c r="AK31" s="10"/>
      <c r="AL31" s="10"/>
      <c r="AM31" s="10"/>
    </row>
    <row r="32" spans="2:39" x14ac:dyDescent="0.2">
      <c r="B32" s="9">
        <v>19</v>
      </c>
      <c r="C32" s="26"/>
      <c r="D32" s="11"/>
      <c r="E32" s="11"/>
      <c r="F32" s="11"/>
      <c r="G32" s="11"/>
      <c r="H32" s="11"/>
      <c r="I32" s="83"/>
      <c r="J32" s="11"/>
      <c r="K32" s="11"/>
      <c r="L32" s="11"/>
      <c r="M32" s="11"/>
      <c r="N32" s="79">
        <f t="shared" si="0"/>
        <v>0</v>
      </c>
      <c r="O32" s="11"/>
      <c r="P32" s="11"/>
      <c r="Q32" s="79">
        <f t="shared" si="1"/>
        <v>0</v>
      </c>
      <c r="R32" s="11"/>
      <c r="S32" s="11"/>
      <c r="T32" s="79">
        <f t="shared" si="12"/>
        <v>0</v>
      </c>
      <c r="U32" s="11"/>
      <c r="V32" s="11"/>
      <c r="W32" s="13">
        <f t="shared" si="2"/>
        <v>0</v>
      </c>
      <c r="X32" s="79">
        <f t="shared" si="6"/>
        <v>0</v>
      </c>
      <c r="Y32" s="80"/>
      <c r="Z32" s="80"/>
      <c r="AA32" s="80"/>
      <c r="AB32" s="80"/>
      <c r="AC32" s="81">
        <f t="shared" si="7"/>
        <v>0</v>
      </c>
      <c r="AD32" s="82">
        <f t="shared" si="8"/>
        <v>0</v>
      </c>
      <c r="AE32" s="82">
        <f t="shared" si="9"/>
        <v>0</v>
      </c>
      <c r="AF32" s="82">
        <f t="shared" si="10"/>
        <v>0</v>
      </c>
      <c r="AG32" s="82">
        <f t="shared" si="11"/>
        <v>0</v>
      </c>
      <c r="AH32" s="31"/>
      <c r="AI32" s="10"/>
      <c r="AJ32" s="10"/>
      <c r="AK32" s="10"/>
      <c r="AL32" s="10"/>
      <c r="AM32" s="10"/>
    </row>
    <row r="33" spans="2:39" x14ac:dyDescent="0.2">
      <c r="B33" s="9">
        <v>20</v>
      </c>
      <c r="C33" s="26"/>
      <c r="D33" s="11"/>
      <c r="E33" s="11"/>
      <c r="F33" s="11"/>
      <c r="G33" s="11"/>
      <c r="H33" s="11"/>
      <c r="I33" s="83"/>
      <c r="J33" s="11"/>
      <c r="K33" s="11"/>
      <c r="L33" s="11"/>
      <c r="M33" s="11"/>
      <c r="N33" s="79">
        <f t="shared" si="0"/>
        <v>0</v>
      </c>
      <c r="O33" s="11"/>
      <c r="P33" s="11"/>
      <c r="Q33" s="79">
        <f t="shared" si="1"/>
        <v>0</v>
      </c>
      <c r="R33" s="11"/>
      <c r="S33" s="11"/>
      <c r="T33" s="79">
        <f t="shared" si="12"/>
        <v>0</v>
      </c>
      <c r="U33" s="11"/>
      <c r="V33" s="11"/>
      <c r="W33" s="13">
        <f t="shared" si="2"/>
        <v>0</v>
      </c>
      <c r="X33" s="79">
        <f t="shared" si="6"/>
        <v>0</v>
      </c>
      <c r="Y33" s="80"/>
      <c r="Z33" s="80"/>
      <c r="AA33" s="80"/>
      <c r="AB33" s="80"/>
      <c r="AC33" s="81">
        <f t="shared" si="7"/>
        <v>0</v>
      </c>
      <c r="AD33" s="82">
        <f t="shared" si="8"/>
        <v>0</v>
      </c>
      <c r="AE33" s="82">
        <f t="shared" si="9"/>
        <v>0</v>
      </c>
      <c r="AF33" s="82">
        <f t="shared" si="10"/>
        <v>0</v>
      </c>
      <c r="AG33" s="82">
        <f t="shared" si="11"/>
        <v>0</v>
      </c>
      <c r="AH33" s="31"/>
      <c r="AI33" s="10"/>
      <c r="AJ33" s="10"/>
      <c r="AK33" s="10"/>
      <c r="AL33" s="10"/>
      <c r="AM33" s="10"/>
    </row>
    <row r="34" spans="2:39" x14ac:dyDescent="0.2">
      <c r="B34" s="9">
        <v>21</v>
      </c>
      <c r="C34" s="26"/>
      <c r="D34" s="11"/>
      <c r="E34" s="11"/>
      <c r="F34" s="11"/>
      <c r="G34" s="11"/>
      <c r="H34" s="11"/>
      <c r="I34" s="83"/>
      <c r="J34" s="11"/>
      <c r="K34" s="11"/>
      <c r="L34" s="11"/>
      <c r="M34" s="11"/>
      <c r="N34" s="79">
        <f t="shared" si="0"/>
        <v>0</v>
      </c>
      <c r="O34" s="11"/>
      <c r="P34" s="11"/>
      <c r="Q34" s="79">
        <f t="shared" si="1"/>
        <v>0</v>
      </c>
      <c r="R34" s="11"/>
      <c r="S34" s="11"/>
      <c r="T34" s="79">
        <f t="shared" si="12"/>
        <v>0</v>
      </c>
      <c r="U34" s="11"/>
      <c r="V34" s="11"/>
      <c r="W34" s="13">
        <f t="shared" si="2"/>
        <v>0</v>
      </c>
      <c r="X34" s="79">
        <f t="shared" si="6"/>
        <v>0</v>
      </c>
      <c r="Y34" s="80"/>
      <c r="Z34" s="80"/>
      <c r="AA34" s="80"/>
      <c r="AB34" s="80"/>
      <c r="AC34" s="81">
        <f t="shared" si="7"/>
        <v>0</v>
      </c>
      <c r="AD34" s="82">
        <f t="shared" si="8"/>
        <v>0</v>
      </c>
      <c r="AE34" s="82">
        <f t="shared" si="9"/>
        <v>0</v>
      </c>
      <c r="AF34" s="82">
        <f t="shared" si="10"/>
        <v>0</v>
      </c>
      <c r="AG34" s="82">
        <f t="shared" si="11"/>
        <v>0</v>
      </c>
      <c r="AH34" s="31"/>
      <c r="AI34" s="10"/>
      <c r="AJ34" s="10"/>
      <c r="AK34" s="10"/>
      <c r="AL34" s="10"/>
      <c r="AM34" s="10"/>
    </row>
    <row r="35" spans="2:39" x14ac:dyDescent="0.2">
      <c r="B35" s="9">
        <v>22</v>
      </c>
      <c r="C35" s="26"/>
      <c r="D35" s="11"/>
      <c r="E35" s="11"/>
      <c r="F35" s="11"/>
      <c r="G35" s="11"/>
      <c r="H35" s="11"/>
      <c r="I35" s="83"/>
      <c r="J35" s="11"/>
      <c r="K35" s="11"/>
      <c r="L35" s="11"/>
      <c r="M35" s="11"/>
      <c r="N35" s="79">
        <f t="shared" si="0"/>
        <v>0</v>
      </c>
      <c r="O35" s="11"/>
      <c r="P35" s="11"/>
      <c r="Q35" s="79">
        <f t="shared" si="1"/>
        <v>0</v>
      </c>
      <c r="R35" s="11"/>
      <c r="S35" s="11"/>
      <c r="T35" s="79">
        <f t="shared" si="12"/>
        <v>0</v>
      </c>
      <c r="U35" s="11"/>
      <c r="V35" s="11"/>
      <c r="W35" s="13">
        <f t="shared" si="2"/>
        <v>0</v>
      </c>
      <c r="X35" s="79">
        <f t="shared" si="6"/>
        <v>0</v>
      </c>
      <c r="Y35" s="80"/>
      <c r="Z35" s="80"/>
      <c r="AA35" s="80"/>
      <c r="AB35" s="80"/>
      <c r="AC35" s="81">
        <f t="shared" si="7"/>
        <v>0</v>
      </c>
      <c r="AD35" s="82">
        <f t="shared" si="8"/>
        <v>0</v>
      </c>
      <c r="AE35" s="82">
        <f t="shared" si="9"/>
        <v>0</v>
      </c>
      <c r="AF35" s="82">
        <f t="shared" si="10"/>
        <v>0</v>
      </c>
      <c r="AG35" s="82">
        <f t="shared" si="11"/>
        <v>0</v>
      </c>
      <c r="AH35" s="31"/>
      <c r="AI35" s="10"/>
      <c r="AJ35" s="10"/>
      <c r="AK35" s="10"/>
      <c r="AL35" s="10"/>
      <c r="AM35" s="10"/>
    </row>
    <row r="36" spans="2:39" x14ac:dyDescent="0.2">
      <c r="B36" s="9">
        <v>23</v>
      </c>
      <c r="C36" s="26"/>
      <c r="D36" s="11"/>
      <c r="E36" s="11"/>
      <c r="F36" s="11"/>
      <c r="G36" s="11"/>
      <c r="H36" s="11"/>
      <c r="I36" s="83"/>
      <c r="J36" s="11"/>
      <c r="K36" s="11"/>
      <c r="L36" s="11"/>
      <c r="M36" s="11"/>
      <c r="N36" s="79">
        <f t="shared" si="0"/>
        <v>0</v>
      </c>
      <c r="O36" s="11"/>
      <c r="P36" s="11"/>
      <c r="Q36" s="79">
        <f t="shared" si="1"/>
        <v>0</v>
      </c>
      <c r="R36" s="11"/>
      <c r="S36" s="11"/>
      <c r="T36" s="79">
        <f t="shared" si="12"/>
        <v>0</v>
      </c>
      <c r="U36" s="11"/>
      <c r="V36" s="11"/>
      <c r="W36" s="13">
        <f t="shared" si="2"/>
        <v>0</v>
      </c>
      <c r="X36" s="79">
        <f t="shared" si="6"/>
        <v>0</v>
      </c>
      <c r="Y36" s="80"/>
      <c r="Z36" s="80"/>
      <c r="AA36" s="80"/>
      <c r="AB36" s="80"/>
      <c r="AC36" s="81">
        <f t="shared" si="7"/>
        <v>0</v>
      </c>
      <c r="AD36" s="82">
        <f t="shared" si="8"/>
        <v>0</v>
      </c>
      <c r="AE36" s="82">
        <f t="shared" si="9"/>
        <v>0</v>
      </c>
      <c r="AF36" s="82">
        <f t="shared" si="10"/>
        <v>0</v>
      </c>
      <c r="AG36" s="82">
        <f t="shared" si="11"/>
        <v>0</v>
      </c>
      <c r="AH36" s="31"/>
      <c r="AI36" s="10"/>
      <c r="AJ36" s="10"/>
      <c r="AK36" s="10"/>
      <c r="AL36" s="10"/>
      <c r="AM36" s="10"/>
    </row>
    <row r="37" spans="2:39" x14ac:dyDescent="0.2">
      <c r="B37" s="9">
        <v>24</v>
      </c>
      <c r="C37" s="26"/>
      <c r="D37" s="11"/>
      <c r="E37" s="11"/>
      <c r="F37" s="11"/>
      <c r="G37" s="11"/>
      <c r="H37" s="11"/>
      <c r="I37" s="83"/>
      <c r="J37" s="11"/>
      <c r="K37" s="11"/>
      <c r="L37" s="11"/>
      <c r="M37" s="11"/>
      <c r="N37" s="79">
        <f t="shared" si="0"/>
        <v>0</v>
      </c>
      <c r="O37" s="11"/>
      <c r="P37" s="11"/>
      <c r="Q37" s="79">
        <f t="shared" si="1"/>
        <v>0</v>
      </c>
      <c r="R37" s="11"/>
      <c r="S37" s="11"/>
      <c r="T37" s="79">
        <f t="shared" si="12"/>
        <v>0</v>
      </c>
      <c r="U37" s="11"/>
      <c r="V37" s="11"/>
      <c r="W37" s="13">
        <f t="shared" si="2"/>
        <v>0</v>
      </c>
      <c r="X37" s="79">
        <f t="shared" si="6"/>
        <v>0</v>
      </c>
      <c r="Y37" s="80"/>
      <c r="Z37" s="80"/>
      <c r="AA37" s="80"/>
      <c r="AB37" s="80"/>
      <c r="AC37" s="81">
        <f t="shared" si="7"/>
        <v>0</v>
      </c>
      <c r="AD37" s="82">
        <f t="shared" si="8"/>
        <v>0</v>
      </c>
      <c r="AE37" s="82">
        <f t="shared" si="9"/>
        <v>0</v>
      </c>
      <c r="AF37" s="82">
        <f t="shared" si="10"/>
        <v>0</v>
      </c>
      <c r="AG37" s="82">
        <f t="shared" si="11"/>
        <v>0</v>
      </c>
      <c r="AH37" s="31"/>
      <c r="AI37" s="10"/>
      <c r="AJ37" s="10"/>
      <c r="AK37" s="10"/>
      <c r="AL37" s="10"/>
      <c r="AM37" s="10"/>
    </row>
    <row r="38" spans="2:39" x14ac:dyDescent="0.2">
      <c r="B38" s="9">
        <v>25</v>
      </c>
      <c r="C38" s="26"/>
      <c r="D38" s="11"/>
      <c r="E38" s="11"/>
      <c r="F38" s="11"/>
      <c r="G38" s="11"/>
      <c r="H38" s="11"/>
      <c r="I38" s="83"/>
      <c r="J38" s="11"/>
      <c r="K38" s="11"/>
      <c r="L38" s="11"/>
      <c r="M38" s="11"/>
      <c r="N38" s="79">
        <f t="shared" si="0"/>
        <v>0</v>
      </c>
      <c r="O38" s="11"/>
      <c r="P38" s="11"/>
      <c r="Q38" s="79">
        <f t="shared" si="1"/>
        <v>0</v>
      </c>
      <c r="R38" s="11"/>
      <c r="S38" s="11"/>
      <c r="T38" s="79">
        <f t="shared" si="12"/>
        <v>0</v>
      </c>
      <c r="U38" s="11"/>
      <c r="V38" s="11"/>
      <c r="W38" s="13">
        <f t="shared" si="2"/>
        <v>0</v>
      </c>
      <c r="X38" s="79">
        <f t="shared" si="6"/>
        <v>0</v>
      </c>
      <c r="Y38" s="80"/>
      <c r="Z38" s="80"/>
      <c r="AA38" s="80"/>
      <c r="AB38" s="80"/>
      <c r="AC38" s="81">
        <f t="shared" si="7"/>
        <v>0</v>
      </c>
      <c r="AD38" s="82">
        <f t="shared" si="8"/>
        <v>0</v>
      </c>
      <c r="AE38" s="82">
        <f t="shared" si="9"/>
        <v>0</v>
      </c>
      <c r="AF38" s="82">
        <f t="shared" si="10"/>
        <v>0</v>
      </c>
      <c r="AG38" s="82">
        <f t="shared" si="11"/>
        <v>0</v>
      </c>
      <c r="AH38" s="31"/>
      <c r="AI38" s="10"/>
      <c r="AJ38" s="10"/>
      <c r="AK38" s="10"/>
      <c r="AL38" s="10"/>
      <c r="AM38" s="10"/>
    </row>
    <row r="39" spans="2:39" x14ac:dyDescent="0.2">
      <c r="B39" s="9">
        <v>26</v>
      </c>
      <c r="C39" s="26"/>
      <c r="D39" s="11"/>
      <c r="E39" s="11"/>
      <c r="F39" s="11"/>
      <c r="G39" s="11"/>
      <c r="H39" s="11"/>
      <c r="I39" s="83"/>
      <c r="J39" s="11"/>
      <c r="K39" s="11"/>
      <c r="L39" s="11"/>
      <c r="M39" s="11"/>
      <c r="N39" s="79">
        <f t="shared" si="0"/>
        <v>0</v>
      </c>
      <c r="O39" s="11"/>
      <c r="P39" s="11"/>
      <c r="Q39" s="79">
        <f t="shared" si="1"/>
        <v>0</v>
      </c>
      <c r="R39" s="11"/>
      <c r="S39" s="11"/>
      <c r="T39" s="79">
        <f t="shared" si="12"/>
        <v>0</v>
      </c>
      <c r="U39" s="11"/>
      <c r="V39" s="11"/>
      <c r="W39" s="13">
        <f t="shared" si="2"/>
        <v>0</v>
      </c>
      <c r="X39" s="79">
        <f t="shared" si="6"/>
        <v>0</v>
      </c>
      <c r="Y39" s="80"/>
      <c r="Z39" s="80"/>
      <c r="AA39" s="80"/>
      <c r="AB39" s="80"/>
      <c r="AC39" s="81">
        <f t="shared" si="7"/>
        <v>0</v>
      </c>
      <c r="AD39" s="82">
        <f t="shared" si="8"/>
        <v>0</v>
      </c>
      <c r="AE39" s="82">
        <f t="shared" si="9"/>
        <v>0</v>
      </c>
      <c r="AF39" s="82">
        <f t="shared" si="10"/>
        <v>0</v>
      </c>
      <c r="AG39" s="82">
        <f t="shared" si="11"/>
        <v>0</v>
      </c>
      <c r="AH39" s="31"/>
      <c r="AI39" s="10"/>
      <c r="AJ39" s="10"/>
      <c r="AK39" s="10"/>
      <c r="AL39" s="10"/>
      <c r="AM39" s="10"/>
    </row>
    <row r="40" spans="2:39" x14ac:dyDescent="0.2">
      <c r="B40" s="9">
        <v>27</v>
      </c>
      <c r="C40" s="26"/>
      <c r="D40" s="11"/>
      <c r="E40" s="11"/>
      <c r="F40" s="11"/>
      <c r="G40" s="11"/>
      <c r="H40" s="11"/>
      <c r="I40" s="83"/>
      <c r="J40" s="11"/>
      <c r="K40" s="11"/>
      <c r="L40" s="11"/>
      <c r="M40" s="11"/>
      <c r="N40" s="79">
        <f t="shared" si="0"/>
        <v>0</v>
      </c>
      <c r="O40" s="11"/>
      <c r="P40" s="11"/>
      <c r="Q40" s="79">
        <f t="shared" si="1"/>
        <v>0</v>
      </c>
      <c r="R40" s="11"/>
      <c r="S40" s="11"/>
      <c r="T40" s="79">
        <f t="shared" si="12"/>
        <v>0</v>
      </c>
      <c r="U40" s="11"/>
      <c r="V40" s="11"/>
      <c r="W40" s="13">
        <f t="shared" si="2"/>
        <v>0</v>
      </c>
      <c r="X40" s="79">
        <f t="shared" si="6"/>
        <v>0</v>
      </c>
      <c r="Y40" s="80"/>
      <c r="Z40" s="80"/>
      <c r="AA40" s="80"/>
      <c r="AB40" s="80"/>
      <c r="AC40" s="81">
        <f t="shared" si="7"/>
        <v>0</v>
      </c>
      <c r="AD40" s="82">
        <f t="shared" si="8"/>
        <v>0</v>
      </c>
      <c r="AE40" s="82">
        <f t="shared" si="9"/>
        <v>0</v>
      </c>
      <c r="AF40" s="82">
        <f t="shared" si="10"/>
        <v>0</v>
      </c>
      <c r="AG40" s="82">
        <f t="shared" si="11"/>
        <v>0</v>
      </c>
      <c r="AH40" s="31"/>
      <c r="AI40" s="10"/>
      <c r="AJ40" s="10"/>
      <c r="AK40" s="10"/>
      <c r="AL40" s="10"/>
      <c r="AM40" s="10"/>
    </row>
    <row r="41" spans="2:39" x14ac:dyDescent="0.2">
      <c r="B41" s="9">
        <v>28</v>
      </c>
      <c r="C41" s="26"/>
      <c r="D41" s="11"/>
      <c r="E41" s="11"/>
      <c r="F41" s="11"/>
      <c r="G41" s="11"/>
      <c r="H41" s="11"/>
      <c r="I41" s="83"/>
      <c r="J41" s="11"/>
      <c r="K41" s="11"/>
      <c r="L41" s="11"/>
      <c r="M41" s="11"/>
      <c r="N41" s="79">
        <f t="shared" si="0"/>
        <v>0</v>
      </c>
      <c r="O41" s="11"/>
      <c r="P41" s="11"/>
      <c r="Q41" s="79">
        <f t="shared" si="1"/>
        <v>0</v>
      </c>
      <c r="R41" s="11"/>
      <c r="S41" s="11"/>
      <c r="T41" s="79">
        <f t="shared" si="12"/>
        <v>0</v>
      </c>
      <c r="U41" s="11"/>
      <c r="V41" s="11"/>
      <c r="W41" s="13">
        <f t="shared" si="2"/>
        <v>0</v>
      </c>
      <c r="X41" s="79">
        <f t="shared" si="6"/>
        <v>0</v>
      </c>
      <c r="Y41" s="80"/>
      <c r="Z41" s="80"/>
      <c r="AA41" s="80"/>
      <c r="AB41" s="80"/>
      <c r="AC41" s="81">
        <f t="shared" si="7"/>
        <v>0</v>
      </c>
      <c r="AD41" s="82">
        <f t="shared" si="8"/>
        <v>0</v>
      </c>
      <c r="AE41" s="82">
        <f t="shared" si="9"/>
        <v>0</v>
      </c>
      <c r="AF41" s="82">
        <f t="shared" si="10"/>
        <v>0</v>
      </c>
      <c r="AG41" s="82">
        <f t="shared" si="11"/>
        <v>0</v>
      </c>
      <c r="AH41" s="31"/>
      <c r="AI41" s="10"/>
      <c r="AJ41" s="10"/>
      <c r="AK41" s="10"/>
      <c r="AL41" s="10"/>
      <c r="AM41" s="10"/>
    </row>
    <row r="42" spans="2:39" x14ac:dyDescent="0.2">
      <c r="B42" s="9">
        <v>29</v>
      </c>
      <c r="C42" s="26"/>
      <c r="D42" s="11"/>
      <c r="E42" s="11"/>
      <c r="F42" s="11"/>
      <c r="G42" s="11"/>
      <c r="H42" s="11"/>
      <c r="I42" s="83"/>
      <c r="J42" s="11"/>
      <c r="K42" s="11"/>
      <c r="L42" s="11"/>
      <c r="M42" s="11"/>
      <c r="N42" s="79">
        <f t="shared" si="0"/>
        <v>0</v>
      </c>
      <c r="O42" s="11"/>
      <c r="P42" s="11"/>
      <c r="Q42" s="79">
        <f t="shared" si="1"/>
        <v>0</v>
      </c>
      <c r="R42" s="11"/>
      <c r="S42" s="11"/>
      <c r="T42" s="79">
        <f t="shared" si="12"/>
        <v>0</v>
      </c>
      <c r="U42" s="11"/>
      <c r="V42" s="11"/>
      <c r="W42" s="13">
        <f t="shared" si="2"/>
        <v>0</v>
      </c>
      <c r="X42" s="79">
        <f t="shared" si="6"/>
        <v>0</v>
      </c>
      <c r="Y42" s="80"/>
      <c r="Z42" s="80"/>
      <c r="AA42" s="80"/>
      <c r="AB42" s="80"/>
      <c r="AC42" s="81">
        <f t="shared" si="7"/>
        <v>0</v>
      </c>
      <c r="AD42" s="82">
        <f t="shared" si="8"/>
        <v>0</v>
      </c>
      <c r="AE42" s="82">
        <f t="shared" si="9"/>
        <v>0</v>
      </c>
      <c r="AF42" s="82">
        <f t="shared" si="10"/>
        <v>0</v>
      </c>
      <c r="AG42" s="82">
        <f t="shared" si="11"/>
        <v>0</v>
      </c>
      <c r="AH42" s="31"/>
      <c r="AI42" s="10"/>
      <c r="AJ42" s="10"/>
      <c r="AK42" s="10"/>
      <c r="AL42" s="10"/>
      <c r="AM42" s="10"/>
    </row>
    <row r="43" spans="2:39" x14ac:dyDescent="0.2">
      <c r="B43" s="9">
        <v>30</v>
      </c>
      <c r="C43" s="26"/>
      <c r="D43" s="11"/>
      <c r="E43" s="11"/>
      <c r="F43" s="11"/>
      <c r="G43" s="11"/>
      <c r="H43" s="11"/>
      <c r="I43" s="83"/>
      <c r="J43" s="11"/>
      <c r="K43" s="11"/>
      <c r="L43" s="11"/>
      <c r="M43" s="11"/>
      <c r="N43" s="79">
        <f t="shared" si="0"/>
        <v>0</v>
      </c>
      <c r="O43" s="11"/>
      <c r="P43" s="11"/>
      <c r="Q43" s="79">
        <f t="shared" si="1"/>
        <v>0</v>
      </c>
      <c r="R43" s="11"/>
      <c r="S43" s="11"/>
      <c r="T43" s="79">
        <f t="shared" si="12"/>
        <v>0</v>
      </c>
      <c r="U43" s="11"/>
      <c r="V43" s="11"/>
      <c r="W43" s="13">
        <f t="shared" si="2"/>
        <v>0</v>
      </c>
      <c r="X43" s="79">
        <f t="shared" si="6"/>
        <v>0</v>
      </c>
      <c r="Y43" s="80"/>
      <c r="Z43" s="80"/>
      <c r="AA43" s="80"/>
      <c r="AB43" s="80"/>
      <c r="AC43" s="81">
        <f t="shared" si="7"/>
        <v>0</v>
      </c>
      <c r="AD43" s="82">
        <f t="shared" si="8"/>
        <v>0</v>
      </c>
      <c r="AE43" s="82">
        <f t="shared" si="9"/>
        <v>0</v>
      </c>
      <c r="AF43" s="82">
        <f t="shared" si="10"/>
        <v>0</v>
      </c>
      <c r="AG43" s="82">
        <f t="shared" si="11"/>
        <v>0</v>
      </c>
      <c r="AH43" s="31"/>
      <c r="AI43" s="10"/>
      <c r="AJ43" s="10"/>
      <c r="AK43" s="10"/>
      <c r="AL43" s="10"/>
      <c r="AM43" s="10"/>
    </row>
    <row r="44" spans="2:39" x14ac:dyDescent="0.2">
      <c r="B44" s="9">
        <v>31</v>
      </c>
      <c r="C44" s="26"/>
      <c r="D44" s="11"/>
      <c r="E44" s="11"/>
      <c r="F44" s="11"/>
      <c r="G44" s="11"/>
      <c r="H44" s="11"/>
      <c r="I44" s="83"/>
      <c r="J44" s="11"/>
      <c r="K44" s="11"/>
      <c r="L44" s="11"/>
      <c r="M44" s="11"/>
      <c r="N44" s="79">
        <f t="shared" ref="N44:N75" si="13">IF(M44="Aktuell nicht realistisch umsetzbar",1)+IF(M44="Hohe Hürden, erhebliche Unsicherheiten",2)+IF(M44="Umsetzbar mit gezielten Voraussetzungen",3)+IF(M44= "Gut umsetzbar, geringe Risiken",4)+IF(M44="Sofort umsetzbar, hohe Erfolgswahrscheinlichkeit",5)</f>
        <v>0</v>
      </c>
      <c r="O44" s="11"/>
      <c r="P44" s="11"/>
      <c r="Q44" s="79">
        <f t="shared" ref="Q44:Q75" si="14">IF(P44="Symbolischer oder marginaler Beitrag",1)+IF(P44="Geringer Beitrag, punktuell",2)+IF(P44="Messbarer Beitrag, begrenzter Umfang",3)+IF(P44= "Deutliche, substanzielle Impact-Reduktion",4)+IF(P44="Strukturelle Veränderung mit systemischer Wirkung",5)</f>
        <v>0</v>
      </c>
      <c r="R44" s="11"/>
      <c r="S44" s="11"/>
      <c r="T44" s="79">
        <f t="shared" si="12"/>
        <v>0</v>
      </c>
      <c r="U44" s="11"/>
      <c r="V44" s="11"/>
      <c r="W44" s="13">
        <f t="shared" ref="W44:W75" si="15">(N44+Q44+T44)/3</f>
        <v>0</v>
      </c>
      <c r="X44" s="79">
        <f t="shared" si="6"/>
        <v>0</v>
      </c>
      <c r="Y44" s="80"/>
      <c r="Z44" s="80"/>
      <c r="AA44" s="80"/>
      <c r="AB44" s="80"/>
      <c r="AC44" s="81">
        <f t="shared" si="7"/>
        <v>0</v>
      </c>
      <c r="AD44" s="82">
        <f t="shared" si="8"/>
        <v>0</v>
      </c>
      <c r="AE44" s="82">
        <f t="shared" si="9"/>
        <v>0</v>
      </c>
      <c r="AF44" s="82">
        <f t="shared" si="10"/>
        <v>0</v>
      </c>
      <c r="AG44" s="82">
        <f t="shared" si="11"/>
        <v>0</v>
      </c>
      <c r="AH44" s="31"/>
      <c r="AI44" s="10"/>
      <c r="AJ44" s="10"/>
      <c r="AK44" s="10"/>
      <c r="AL44" s="10"/>
      <c r="AM44" s="10"/>
    </row>
    <row r="45" spans="2:39" x14ac:dyDescent="0.2">
      <c r="B45" s="9">
        <v>32</v>
      </c>
      <c r="C45" s="26"/>
      <c r="D45" s="11"/>
      <c r="E45" s="11"/>
      <c r="F45" s="11"/>
      <c r="G45" s="11"/>
      <c r="H45" s="11"/>
      <c r="I45" s="83"/>
      <c r="J45" s="11"/>
      <c r="K45" s="11"/>
      <c r="L45" s="11"/>
      <c r="M45" s="11"/>
      <c r="N45" s="79">
        <f t="shared" si="13"/>
        <v>0</v>
      </c>
      <c r="O45" s="11"/>
      <c r="P45" s="11"/>
      <c r="Q45" s="79">
        <f t="shared" si="14"/>
        <v>0</v>
      </c>
      <c r="R45" s="11"/>
      <c r="S45" s="11"/>
      <c r="T45" s="79">
        <f t="shared" si="12"/>
        <v>0</v>
      </c>
      <c r="U45" s="11"/>
      <c r="V45" s="11"/>
      <c r="W45" s="13">
        <f t="shared" si="15"/>
        <v>0</v>
      </c>
      <c r="X45" s="79">
        <f t="shared" si="6"/>
        <v>0</v>
      </c>
      <c r="Y45" s="80"/>
      <c r="Z45" s="80"/>
      <c r="AA45" s="80"/>
      <c r="AB45" s="80"/>
      <c r="AC45" s="81">
        <f t="shared" si="7"/>
        <v>0</v>
      </c>
      <c r="AD45" s="82">
        <f t="shared" si="8"/>
        <v>0</v>
      </c>
      <c r="AE45" s="82">
        <f t="shared" si="9"/>
        <v>0</v>
      </c>
      <c r="AF45" s="82">
        <f t="shared" si="10"/>
        <v>0</v>
      </c>
      <c r="AG45" s="82">
        <f t="shared" si="11"/>
        <v>0</v>
      </c>
      <c r="AH45" s="31"/>
      <c r="AI45" s="10"/>
      <c r="AJ45" s="10"/>
      <c r="AK45" s="10"/>
      <c r="AL45" s="10"/>
      <c r="AM45" s="10"/>
    </row>
    <row r="46" spans="2:39" x14ac:dyDescent="0.2">
      <c r="B46" s="9">
        <v>33</v>
      </c>
      <c r="C46" s="26"/>
      <c r="D46" s="11"/>
      <c r="E46" s="11"/>
      <c r="F46" s="11"/>
      <c r="G46" s="11"/>
      <c r="H46" s="11"/>
      <c r="I46" s="83"/>
      <c r="J46" s="11"/>
      <c r="K46" s="11"/>
      <c r="L46" s="11"/>
      <c r="M46" s="11"/>
      <c r="N46" s="79">
        <f t="shared" si="13"/>
        <v>0</v>
      </c>
      <c r="O46" s="11"/>
      <c r="P46" s="11"/>
      <c r="Q46" s="79">
        <f t="shared" si="14"/>
        <v>0</v>
      </c>
      <c r="R46" s="11"/>
      <c r="S46" s="11"/>
      <c r="T46" s="79">
        <f t="shared" si="12"/>
        <v>0</v>
      </c>
      <c r="U46" s="11"/>
      <c r="V46" s="11"/>
      <c r="W46" s="13">
        <f t="shared" si="15"/>
        <v>0</v>
      </c>
      <c r="X46" s="79">
        <f t="shared" si="6"/>
        <v>0</v>
      </c>
      <c r="Y46" s="80"/>
      <c r="Z46" s="80"/>
      <c r="AA46" s="80"/>
      <c r="AB46" s="80"/>
      <c r="AC46" s="81">
        <f t="shared" si="7"/>
        <v>0</v>
      </c>
      <c r="AD46" s="82">
        <f t="shared" si="8"/>
        <v>0</v>
      </c>
      <c r="AE46" s="82">
        <f t="shared" si="9"/>
        <v>0</v>
      </c>
      <c r="AF46" s="82">
        <f t="shared" si="10"/>
        <v>0</v>
      </c>
      <c r="AG46" s="82">
        <f t="shared" si="11"/>
        <v>0</v>
      </c>
      <c r="AH46" s="31"/>
      <c r="AI46" s="10"/>
      <c r="AJ46" s="10"/>
      <c r="AK46" s="10"/>
      <c r="AL46" s="10"/>
      <c r="AM46" s="10"/>
    </row>
    <row r="47" spans="2:39" x14ac:dyDescent="0.2">
      <c r="B47" s="9">
        <v>34</v>
      </c>
      <c r="C47" s="26"/>
      <c r="D47" s="11"/>
      <c r="E47" s="11"/>
      <c r="F47" s="11"/>
      <c r="G47" s="11"/>
      <c r="H47" s="11"/>
      <c r="I47" s="83"/>
      <c r="J47" s="11"/>
      <c r="K47" s="11"/>
      <c r="L47" s="11"/>
      <c r="M47" s="11"/>
      <c r="N47" s="79">
        <f t="shared" si="13"/>
        <v>0</v>
      </c>
      <c r="O47" s="11"/>
      <c r="P47" s="11"/>
      <c r="Q47" s="79">
        <f t="shared" si="14"/>
        <v>0</v>
      </c>
      <c r="R47" s="11"/>
      <c r="S47" s="11"/>
      <c r="T47" s="79">
        <f t="shared" ref="T47:T78" si="16">IF(S47="Kaum strategische Relevanz",1)+IF(S47="Begrenzte Relevanz",2)+IF(S47="Mittlere strategische Bedeutung",3)+IF(S47= "Hohe strategische Relevanz",4)+IF(S47="Kritischer strategischer Hebel",5)</f>
        <v>0</v>
      </c>
      <c r="U47" s="11"/>
      <c r="V47" s="11"/>
      <c r="W47" s="13">
        <f t="shared" si="15"/>
        <v>0</v>
      </c>
      <c r="X47" s="79">
        <f t="shared" si="6"/>
        <v>0</v>
      </c>
      <c r="Y47" s="80"/>
      <c r="Z47" s="80"/>
      <c r="AA47" s="80"/>
      <c r="AB47" s="80"/>
      <c r="AC47" s="81">
        <f t="shared" si="7"/>
        <v>0</v>
      </c>
      <c r="AD47" s="82">
        <f t="shared" si="8"/>
        <v>0</v>
      </c>
      <c r="AE47" s="82">
        <f t="shared" si="9"/>
        <v>0</v>
      </c>
      <c r="AF47" s="82">
        <f t="shared" si="10"/>
        <v>0</v>
      </c>
      <c r="AG47" s="82">
        <f t="shared" si="11"/>
        <v>0</v>
      </c>
      <c r="AH47" s="31"/>
      <c r="AI47" s="10"/>
      <c r="AJ47" s="10"/>
      <c r="AK47" s="10"/>
      <c r="AL47" s="10"/>
      <c r="AM47" s="10"/>
    </row>
    <row r="48" spans="2:39" x14ac:dyDescent="0.2">
      <c r="B48" s="9">
        <v>35</v>
      </c>
      <c r="C48" s="26"/>
      <c r="D48" s="11"/>
      <c r="E48" s="11"/>
      <c r="F48" s="11"/>
      <c r="G48" s="11"/>
      <c r="H48" s="11"/>
      <c r="I48" s="83"/>
      <c r="J48" s="11"/>
      <c r="K48" s="11"/>
      <c r="L48" s="11"/>
      <c r="M48" s="11"/>
      <c r="N48" s="79">
        <f t="shared" si="13"/>
        <v>0</v>
      </c>
      <c r="O48" s="11"/>
      <c r="P48" s="11"/>
      <c r="Q48" s="79">
        <f t="shared" si="14"/>
        <v>0</v>
      </c>
      <c r="R48" s="11"/>
      <c r="S48" s="11"/>
      <c r="T48" s="79">
        <f t="shared" si="16"/>
        <v>0</v>
      </c>
      <c r="U48" s="11"/>
      <c r="V48" s="11"/>
      <c r="W48" s="13">
        <f t="shared" si="15"/>
        <v>0</v>
      </c>
      <c r="X48" s="79">
        <f t="shared" si="6"/>
        <v>0</v>
      </c>
      <c r="Y48" s="80"/>
      <c r="Z48" s="80"/>
      <c r="AA48" s="80"/>
      <c r="AB48" s="80"/>
      <c r="AC48" s="81">
        <f t="shared" si="7"/>
        <v>0</v>
      </c>
      <c r="AD48" s="82">
        <f t="shared" si="8"/>
        <v>0</v>
      </c>
      <c r="AE48" s="82">
        <f t="shared" si="9"/>
        <v>0</v>
      </c>
      <c r="AF48" s="82">
        <f t="shared" si="10"/>
        <v>0</v>
      </c>
      <c r="AG48" s="82">
        <f t="shared" si="11"/>
        <v>0</v>
      </c>
      <c r="AH48" s="31"/>
      <c r="AI48" s="10"/>
      <c r="AJ48" s="10"/>
      <c r="AK48" s="10"/>
      <c r="AL48" s="10"/>
      <c r="AM48" s="10"/>
    </row>
    <row r="49" spans="2:39" x14ac:dyDescent="0.2">
      <c r="B49" s="9">
        <v>36</v>
      </c>
      <c r="C49" s="26"/>
      <c r="D49" s="11"/>
      <c r="E49" s="11"/>
      <c r="F49" s="11"/>
      <c r="G49" s="11"/>
      <c r="H49" s="11"/>
      <c r="I49" s="83"/>
      <c r="J49" s="11"/>
      <c r="K49" s="11"/>
      <c r="L49" s="11"/>
      <c r="M49" s="11"/>
      <c r="N49" s="79">
        <f t="shared" si="13"/>
        <v>0</v>
      </c>
      <c r="O49" s="11"/>
      <c r="P49" s="11"/>
      <c r="Q49" s="79">
        <f t="shared" si="14"/>
        <v>0</v>
      </c>
      <c r="R49" s="11"/>
      <c r="S49" s="11"/>
      <c r="T49" s="79">
        <f t="shared" si="16"/>
        <v>0</v>
      </c>
      <c r="U49" s="11"/>
      <c r="V49" s="11"/>
      <c r="W49" s="13">
        <f t="shared" si="15"/>
        <v>0</v>
      </c>
      <c r="X49" s="79">
        <f t="shared" si="6"/>
        <v>0</v>
      </c>
      <c r="Y49" s="80"/>
      <c r="Z49" s="80"/>
      <c r="AA49" s="80"/>
      <c r="AB49" s="80"/>
      <c r="AC49" s="81">
        <f t="shared" si="7"/>
        <v>0</v>
      </c>
      <c r="AD49" s="82">
        <f t="shared" si="8"/>
        <v>0</v>
      </c>
      <c r="AE49" s="82">
        <f t="shared" si="9"/>
        <v>0</v>
      </c>
      <c r="AF49" s="82">
        <f t="shared" si="10"/>
        <v>0</v>
      </c>
      <c r="AG49" s="82">
        <f t="shared" si="11"/>
        <v>0</v>
      </c>
      <c r="AH49" s="31"/>
      <c r="AI49" s="10"/>
      <c r="AJ49" s="10"/>
      <c r="AK49" s="10"/>
      <c r="AL49" s="10"/>
      <c r="AM49" s="10"/>
    </row>
    <row r="50" spans="2:39" x14ac:dyDescent="0.2">
      <c r="B50" s="9">
        <v>37</v>
      </c>
      <c r="C50" s="26"/>
      <c r="D50" s="11"/>
      <c r="E50" s="11"/>
      <c r="F50" s="11"/>
      <c r="G50" s="11"/>
      <c r="H50" s="11"/>
      <c r="I50" s="83"/>
      <c r="J50" s="11"/>
      <c r="K50" s="11"/>
      <c r="L50" s="11"/>
      <c r="M50" s="11"/>
      <c r="N50" s="79">
        <f t="shared" si="13"/>
        <v>0</v>
      </c>
      <c r="O50" s="11"/>
      <c r="P50" s="11"/>
      <c r="Q50" s="79">
        <f t="shared" si="14"/>
        <v>0</v>
      </c>
      <c r="R50" s="11"/>
      <c r="S50" s="11"/>
      <c r="T50" s="79">
        <f t="shared" si="16"/>
        <v>0</v>
      </c>
      <c r="U50" s="11"/>
      <c r="V50" s="11"/>
      <c r="W50" s="13">
        <f t="shared" si="15"/>
        <v>0</v>
      </c>
      <c r="X50" s="79">
        <f t="shared" si="6"/>
        <v>0</v>
      </c>
      <c r="Y50" s="80"/>
      <c r="Z50" s="80"/>
      <c r="AA50" s="80"/>
      <c r="AB50" s="80"/>
      <c r="AC50" s="81">
        <f t="shared" si="7"/>
        <v>0</v>
      </c>
      <c r="AD50" s="82">
        <f t="shared" si="8"/>
        <v>0</v>
      </c>
      <c r="AE50" s="82">
        <f t="shared" si="9"/>
        <v>0</v>
      </c>
      <c r="AF50" s="82">
        <f t="shared" si="10"/>
        <v>0</v>
      </c>
      <c r="AG50" s="82">
        <f t="shared" si="11"/>
        <v>0</v>
      </c>
      <c r="AH50" s="31"/>
      <c r="AI50" s="10"/>
      <c r="AJ50" s="10"/>
      <c r="AK50" s="10"/>
      <c r="AL50" s="10"/>
      <c r="AM50" s="10"/>
    </row>
    <row r="51" spans="2:39" x14ac:dyDescent="0.2">
      <c r="B51" s="9">
        <v>38</v>
      </c>
      <c r="C51" s="26"/>
      <c r="D51" s="11"/>
      <c r="E51" s="11"/>
      <c r="F51" s="11"/>
      <c r="G51" s="11"/>
      <c r="H51" s="11"/>
      <c r="I51" s="83"/>
      <c r="J51" s="11"/>
      <c r="K51" s="11"/>
      <c r="L51" s="11"/>
      <c r="M51" s="11"/>
      <c r="N51" s="79">
        <f t="shared" si="13"/>
        <v>0</v>
      </c>
      <c r="O51" s="11"/>
      <c r="P51" s="11"/>
      <c r="Q51" s="79">
        <f t="shared" si="14"/>
        <v>0</v>
      </c>
      <c r="R51" s="11"/>
      <c r="S51" s="11"/>
      <c r="T51" s="79">
        <f t="shared" si="16"/>
        <v>0</v>
      </c>
      <c r="U51" s="11"/>
      <c r="V51" s="11"/>
      <c r="W51" s="13">
        <f t="shared" si="15"/>
        <v>0</v>
      </c>
      <c r="X51" s="79">
        <f t="shared" si="6"/>
        <v>0</v>
      </c>
      <c r="Y51" s="80"/>
      <c r="Z51" s="80"/>
      <c r="AA51" s="80"/>
      <c r="AB51" s="80"/>
      <c r="AC51" s="81">
        <f t="shared" si="7"/>
        <v>0</v>
      </c>
      <c r="AD51" s="82">
        <f t="shared" si="8"/>
        <v>0</v>
      </c>
      <c r="AE51" s="82">
        <f t="shared" si="9"/>
        <v>0</v>
      </c>
      <c r="AF51" s="82">
        <f t="shared" si="10"/>
        <v>0</v>
      </c>
      <c r="AG51" s="82">
        <f t="shared" si="11"/>
        <v>0</v>
      </c>
      <c r="AH51" s="31"/>
      <c r="AI51" s="10"/>
      <c r="AJ51" s="10"/>
      <c r="AK51" s="10"/>
      <c r="AL51" s="10"/>
      <c r="AM51" s="10"/>
    </row>
    <row r="52" spans="2:39" x14ac:dyDescent="0.2">
      <c r="B52" s="9">
        <v>39</v>
      </c>
      <c r="C52" s="26"/>
      <c r="D52" s="11"/>
      <c r="E52" s="11"/>
      <c r="F52" s="11"/>
      <c r="G52" s="11"/>
      <c r="H52" s="11"/>
      <c r="I52" s="83"/>
      <c r="J52" s="11"/>
      <c r="K52" s="11"/>
      <c r="L52" s="11"/>
      <c r="M52" s="11"/>
      <c r="N52" s="79">
        <f t="shared" si="13"/>
        <v>0</v>
      </c>
      <c r="O52" s="11"/>
      <c r="P52" s="11"/>
      <c r="Q52" s="79">
        <f t="shared" si="14"/>
        <v>0</v>
      </c>
      <c r="R52" s="11"/>
      <c r="S52" s="11"/>
      <c r="T52" s="79">
        <f t="shared" si="16"/>
        <v>0</v>
      </c>
      <c r="U52" s="11"/>
      <c r="V52" s="11"/>
      <c r="W52" s="13">
        <f t="shared" si="15"/>
        <v>0</v>
      </c>
      <c r="X52" s="79">
        <f t="shared" si="6"/>
        <v>0</v>
      </c>
      <c r="Y52" s="80"/>
      <c r="Z52" s="80"/>
      <c r="AA52" s="80"/>
      <c r="AB52" s="80"/>
      <c r="AC52" s="81">
        <f t="shared" si="7"/>
        <v>0</v>
      </c>
      <c r="AD52" s="82">
        <f t="shared" si="8"/>
        <v>0</v>
      </c>
      <c r="AE52" s="82">
        <f t="shared" si="9"/>
        <v>0</v>
      </c>
      <c r="AF52" s="82">
        <f t="shared" si="10"/>
        <v>0</v>
      </c>
      <c r="AG52" s="82">
        <f t="shared" si="11"/>
        <v>0</v>
      </c>
      <c r="AH52" s="31"/>
      <c r="AI52" s="10"/>
      <c r="AJ52" s="10"/>
      <c r="AK52" s="10"/>
      <c r="AL52" s="10"/>
      <c r="AM52" s="10"/>
    </row>
    <row r="53" spans="2:39" x14ac:dyDescent="0.2">
      <c r="B53" s="9">
        <v>40</v>
      </c>
      <c r="C53" s="26"/>
      <c r="D53" s="11"/>
      <c r="E53" s="11"/>
      <c r="F53" s="11"/>
      <c r="G53" s="11"/>
      <c r="H53" s="11"/>
      <c r="I53" s="83"/>
      <c r="J53" s="11"/>
      <c r="K53" s="11"/>
      <c r="L53" s="11"/>
      <c r="M53" s="11"/>
      <c r="N53" s="79">
        <f t="shared" si="13"/>
        <v>0</v>
      </c>
      <c r="O53" s="11"/>
      <c r="P53" s="11"/>
      <c r="Q53" s="79">
        <f t="shared" si="14"/>
        <v>0</v>
      </c>
      <c r="R53" s="11"/>
      <c r="S53" s="11"/>
      <c r="T53" s="79">
        <f t="shared" si="16"/>
        <v>0</v>
      </c>
      <c r="U53" s="11"/>
      <c r="V53" s="11"/>
      <c r="W53" s="13">
        <f t="shared" si="15"/>
        <v>0</v>
      </c>
      <c r="X53" s="79">
        <f t="shared" si="6"/>
        <v>0</v>
      </c>
      <c r="Y53" s="80"/>
      <c r="Z53" s="80"/>
      <c r="AA53" s="80"/>
      <c r="AB53" s="80"/>
      <c r="AC53" s="81">
        <f t="shared" si="7"/>
        <v>0</v>
      </c>
      <c r="AD53" s="82">
        <f t="shared" si="8"/>
        <v>0</v>
      </c>
      <c r="AE53" s="82">
        <f t="shared" si="9"/>
        <v>0</v>
      </c>
      <c r="AF53" s="82">
        <f t="shared" si="10"/>
        <v>0</v>
      </c>
      <c r="AG53" s="82">
        <f t="shared" si="11"/>
        <v>0</v>
      </c>
      <c r="AH53" s="31"/>
      <c r="AI53" s="10"/>
      <c r="AJ53" s="10"/>
      <c r="AK53" s="10"/>
      <c r="AL53" s="10"/>
      <c r="AM53" s="10"/>
    </row>
    <row r="54" spans="2:39" x14ac:dyDescent="0.2">
      <c r="B54" s="9">
        <v>41</v>
      </c>
      <c r="C54" s="26"/>
      <c r="D54" s="11"/>
      <c r="E54" s="11"/>
      <c r="F54" s="11"/>
      <c r="G54" s="11"/>
      <c r="H54" s="11"/>
      <c r="I54" s="83"/>
      <c r="J54" s="11"/>
      <c r="K54" s="11"/>
      <c r="L54" s="11"/>
      <c r="M54" s="11"/>
      <c r="N54" s="79">
        <f t="shared" si="13"/>
        <v>0</v>
      </c>
      <c r="O54" s="11"/>
      <c r="P54" s="11"/>
      <c r="Q54" s="79">
        <f t="shared" si="14"/>
        <v>0</v>
      </c>
      <c r="R54" s="11"/>
      <c r="S54" s="11"/>
      <c r="T54" s="79">
        <f t="shared" si="16"/>
        <v>0</v>
      </c>
      <c r="U54" s="11"/>
      <c r="V54" s="11"/>
      <c r="W54" s="13">
        <f t="shared" si="15"/>
        <v>0</v>
      </c>
      <c r="X54" s="79">
        <f t="shared" si="6"/>
        <v>0</v>
      </c>
      <c r="Y54" s="80"/>
      <c r="Z54" s="80"/>
      <c r="AA54" s="80"/>
      <c r="AB54" s="80"/>
      <c r="AC54" s="81">
        <f t="shared" si="7"/>
        <v>0</v>
      </c>
      <c r="AD54" s="82">
        <f t="shared" si="8"/>
        <v>0</v>
      </c>
      <c r="AE54" s="82">
        <f t="shared" si="9"/>
        <v>0</v>
      </c>
      <c r="AF54" s="82">
        <f t="shared" si="10"/>
        <v>0</v>
      </c>
      <c r="AG54" s="82">
        <f t="shared" si="11"/>
        <v>0</v>
      </c>
      <c r="AH54" s="31"/>
      <c r="AI54" s="10"/>
      <c r="AJ54" s="10"/>
      <c r="AK54" s="10"/>
      <c r="AL54" s="10"/>
      <c r="AM54" s="10"/>
    </row>
    <row r="55" spans="2:39" x14ac:dyDescent="0.2">
      <c r="B55" s="9">
        <v>42</v>
      </c>
      <c r="C55" s="26"/>
      <c r="D55" s="11"/>
      <c r="E55" s="11"/>
      <c r="F55" s="11"/>
      <c r="G55" s="11"/>
      <c r="H55" s="11"/>
      <c r="I55" s="83"/>
      <c r="J55" s="11"/>
      <c r="K55" s="11"/>
      <c r="L55" s="11"/>
      <c r="M55" s="11"/>
      <c r="N55" s="79">
        <f t="shared" si="13"/>
        <v>0</v>
      </c>
      <c r="O55" s="11"/>
      <c r="P55" s="11"/>
      <c r="Q55" s="79">
        <f t="shared" si="14"/>
        <v>0</v>
      </c>
      <c r="R55" s="11"/>
      <c r="S55" s="11"/>
      <c r="T55" s="79">
        <f t="shared" si="16"/>
        <v>0</v>
      </c>
      <c r="U55" s="11"/>
      <c r="V55" s="11"/>
      <c r="W55" s="13">
        <f t="shared" si="15"/>
        <v>0</v>
      </c>
      <c r="X55" s="79">
        <f t="shared" si="6"/>
        <v>0</v>
      </c>
      <c r="Y55" s="80"/>
      <c r="Z55" s="80"/>
      <c r="AA55" s="80"/>
      <c r="AB55" s="80"/>
      <c r="AC55" s="81">
        <f t="shared" si="7"/>
        <v>0</v>
      </c>
      <c r="AD55" s="82">
        <f t="shared" si="8"/>
        <v>0</v>
      </c>
      <c r="AE55" s="82">
        <f t="shared" si="9"/>
        <v>0</v>
      </c>
      <c r="AF55" s="82">
        <f t="shared" si="10"/>
        <v>0</v>
      </c>
      <c r="AG55" s="82">
        <f t="shared" si="11"/>
        <v>0</v>
      </c>
      <c r="AH55" s="31"/>
      <c r="AI55" s="10"/>
      <c r="AJ55" s="10"/>
      <c r="AK55" s="10"/>
      <c r="AL55" s="10"/>
      <c r="AM55" s="10"/>
    </row>
    <row r="56" spans="2:39" x14ac:dyDescent="0.2">
      <c r="B56" s="9">
        <v>43</v>
      </c>
      <c r="C56" s="26"/>
      <c r="D56" s="11"/>
      <c r="E56" s="11"/>
      <c r="F56" s="11"/>
      <c r="G56" s="11"/>
      <c r="H56" s="11"/>
      <c r="I56" s="83"/>
      <c r="J56" s="11"/>
      <c r="K56" s="11"/>
      <c r="L56" s="11"/>
      <c r="M56" s="11"/>
      <c r="N56" s="79">
        <f t="shared" si="13"/>
        <v>0</v>
      </c>
      <c r="O56" s="11"/>
      <c r="P56" s="11"/>
      <c r="Q56" s="79">
        <f t="shared" si="14"/>
        <v>0</v>
      </c>
      <c r="R56" s="11"/>
      <c r="S56" s="11"/>
      <c r="T56" s="79">
        <f t="shared" si="16"/>
        <v>0</v>
      </c>
      <c r="U56" s="11"/>
      <c r="V56" s="11"/>
      <c r="W56" s="13">
        <f t="shared" si="15"/>
        <v>0</v>
      </c>
      <c r="X56" s="79">
        <f t="shared" si="6"/>
        <v>0</v>
      </c>
      <c r="Y56" s="80"/>
      <c r="Z56" s="80"/>
      <c r="AA56" s="80"/>
      <c r="AB56" s="80"/>
      <c r="AC56" s="81">
        <f t="shared" si="7"/>
        <v>0</v>
      </c>
      <c r="AD56" s="82">
        <f t="shared" si="8"/>
        <v>0</v>
      </c>
      <c r="AE56" s="82">
        <f t="shared" si="9"/>
        <v>0</v>
      </c>
      <c r="AF56" s="82">
        <f t="shared" si="10"/>
        <v>0</v>
      </c>
      <c r="AG56" s="82">
        <f t="shared" si="11"/>
        <v>0</v>
      </c>
      <c r="AH56" s="31"/>
      <c r="AI56" s="10"/>
      <c r="AJ56" s="10"/>
      <c r="AK56" s="10"/>
      <c r="AL56" s="10"/>
      <c r="AM56" s="10"/>
    </row>
    <row r="57" spans="2:39" x14ac:dyDescent="0.2">
      <c r="B57" s="9">
        <v>44</v>
      </c>
      <c r="C57" s="26"/>
      <c r="D57" s="11"/>
      <c r="E57" s="11"/>
      <c r="F57" s="11"/>
      <c r="G57" s="11"/>
      <c r="H57" s="11"/>
      <c r="I57" s="83"/>
      <c r="J57" s="11"/>
      <c r="K57" s="11"/>
      <c r="L57" s="11"/>
      <c r="M57" s="11"/>
      <c r="N57" s="79">
        <f t="shared" si="13"/>
        <v>0</v>
      </c>
      <c r="O57" s="11"/>
      <c r="P57" s="11"/>
      <c r="Q57" s="79">
        <f t="shared" si="14"/>
        <v>0</v>
      </c>
      <c r="R57" s="11"/>
      <c r="S57" s="11"/>
      <c r="T57" s="79">
        <f t="shared" si="16"/>
        <v>0</v>
      </c>
      <c r="U57" s="11"/>
      <c r="V57" s="11"/>
      <c r="W57" s="13">
        <f t="shared" si="15"/>
        <v>0</v>
      </c>
      <c r="X57" s="79">
        <f t="shared" si="6"/>
        <v>0</v>
      </c>
      <c r="Y57" s="80"/>
      <c r="Z57" s="80"/>
      <c r="AA57" s="80"/>
      <c r="AB57" s="80"/>
      <c r="AC57" s="81">
        <f t="shared" si="7"/>
        <v>0</v>
      </c>
      <c r="AD57" s="82">
        <f t="shared" si="8"/>
        <v>0</v>
      </c>
      <c r="AE57" s="82">
        <f t="shared" si="9"/>
        <v>0</v>
      </c>
      <c r="AF57" s="82">
        <f t="shared" si="10"/>
        <v>0</v>
      </c>
      <c r="AG57" s="82">
        <f t="shared" si="11"/>
        <v>0</v>
      </c>
      <c r="AH57" s="31"/>
      <c r="AI57" s="10"/>
      <c r="AJ57" s="10"/>
      <c r="AK57" s="10"/>
      <c r="AL57" s="10"/>
      <c r="AM57" s="10"/>
    </row>
    <row r="58" spans="2:39" x14ac:dyDescent="0.2">
      <c r="B58" s="9">
        <v>45</v>
      </c>
      <c r="C58" s="26"/>
      <c r="D58" s="11"/>
      <c r="E58" s="11"/>
      <c r="F58" s="11"/>
      <c r="G58" s="11"/>
      <c r="H58" s="11"/>
      <c r="I58" s="83"/>
      <c r="J58" s="11"/>
      <c r="K58" s="11"/>
      <c r="L58" s="11"/>
      <c r="M58" s="11"/>
      <c r="N58" s="79">
        <f t="shared" si="13"/>
        <v>0</v>
      </c>
      <c r="O58" s="11"/>
      <c r="P58" s="11"/>
      <c r="Q58" s="79">
        <f t="shared" si="14"/>
        <v>0</v>
      </c>
      <c r="R58" s="11"/>
      <c r="S58" s="11"/>
      <c r="T58" s="79">
        <f t="shared" si="16"/>
        <v>0</v>
      </c>
      <c r="U58" s="11"/>
      <c r="V58" s="11"/>
      <c r="W58" s="13">
        <f t="shared" si="15"/>
        <v>0</v>
      </c>
      <c r="X58" s="79">
        <f t="shared" si="6"/>
        <v>0</v>
      </c>
      <c r="Y58" s="80"/>
      <c r="Z58" s="80"/>
      <c r="AA58" s="80"/>
      <c r="AB58" s="80"/>
      <c r="AC58" s="81">
        <f t="shared" si="7"/>
        <v>0</v>
      </c>
      <c r="AD58" s="82">
        <f t="shared" si="8"/>
        <v>0</v>
      </c>
      <c r="AE58" s="82">
        <f t="shared" si="9"/>
        <v>0</v>
      </c>
      <c r="AF58" s="82">
        <f t="shared" si="10"/>
        <v>0</v>
      </c>
      <c r="AG58" s="82">
        <f t="shared" si="11"/>
        <v>0</v>
      </c>
      <c r="AH58" s="31"/>
      <c r="AI58" s="10"/>
      <c r="AJ58" s="10"/>
      <c r="AK58" s="10"/>
      <c r="AL58" s="10"/>
      <c r="AM58" s="10"/>
    </row>
    <row r="59" spans="2:39" x14ac:dyDescent="0.2">
      <c r="B59" s="9">
        <v>46</v>
      </c>
      <c r="C59" s="26"/>
      <c r="D59" s="11"/>
      <c r="E59" s="11"/>
      <c r="F59" s="11"/>
      <c r="G59" s="11"/>
      <c r="H59" s="11"/>
      <c r="I59" s="83"/>
      <c r="J59" s="11"/>
      <c r="K59" s="11"/>
      <c r="L59" s="11"/>
      <c r="M59" s="11"/>
      <c r="N59" s="79">
        <f t="shared" si="13"/>
        <v>0</v>
      </c>
      <c r="O59" s="11"/>
      <c r="P59" s="11"/>
      <c r="Q59" s="79">
        <f t="shared" si="14"/>
        <v>0</v>
      </c>
      <c r="R59" s="11"/>
      <c r="S59" s="11"/>
      <c r="T59" s="79">
        <f t="shared" si="16"/>
        <v>0</v>
      </c>
      <c r="U59" s="11"/>
      <c r="V59" s="11"/>
      <c r="W59" s="13">
        <f t="shared" si="15"/>
        <v>0</v>
      </c>
      <c r="X59" s="79">
        <f t="shared" si="6"/>
        <v>0</v>
      </c>
      <c r="Y59" s="80"/>
      <c r="Z59" s="80"/>
      <c r="AA59" s="80"/>
      <c r="AB59" s="80"/>
      <c r="AC59" s="81">
        <f t="shared" si="7"/>
        <v>0</v>
      </c>
      <c r="AD59" s="82">
        <f t="shared" si="8"/>
        <v>0</v>
      </c>
      <c r="AE59" s="82">
        <f t="shared" si="9"/>
        <v>0</v>
      </c>
      <c r="AF59" s="82">
        <f t="shared" si="10"/>
        <v>0</v>
      </c>
      <c r="AG59" s="82">
        <f t="shared" si="11"/>
        <v>0</v>
      </c>
      <c r="AH59" s="31"/>
      <c r="AI59" s="10"/>
      <c r="AJ59" s="10"/>
      <c r="AK59" s="10"/>
      <c r="AL59" s="10"/>
      <c r="AM59" s="10"/>
    </row>
    <row r="60" spans="2:39" x14ac:dyDescent="0.2">
      <c r="B60" s="9">
        <v>47</v>
      </c>
      <c r="C60" s="26"/>
      <c r="D60" s="11"/>
      <c r="E60" s="11"/>
      <c r="F60" s="11"/>
      <c r="G60" s="11"/>
      <c r="H60" s="11"/>
      <c r="I60" s="83"/>
      <c r="J60" s="11"/>
      <c r="K60" s="11"/>
      <c r="L60" s="11"/>
      <c r="M60" s="11"/>
      <c r="N60" s="79">
        <f t="shared" si="13"/>
        <v>0</v>
      </c>
      <c r="O60" s="11"/>
      <c r="P60" s="11"/>
      <c r="Q60" s="79">
        <f t="shared" si="14"/>
        <v>0</v>
      </c>
      <c r="R60" s="11"/>
      <c r="S60" s="11"/>
      <c r="T60" s="79">
        <f t="shared" si="16"/>
        <v>0</v>
      </c>
      <c r="U60" s="11"/>
      <c r="V60" s="11"/>
      <c r="W60" s="13">
        <f t="shared" si="15"/>
        <v>0</v>
      </c>
      <c r="X60" s="79">
        <f t="shared" si="6"/>
        <v>0</v>
      </c>
      <c r="Y60" s="80"/>
      <c r="Z60" s="80"/>
      <c r="AA60" s="80"/>
      <c r="AB60" s="80"/>
      <c r="AC60" s="81">
        <f t="shared" si="7"/>
        <v>0</v>
      </c>
      <c r="AD60" s="82">
        <f t="shared" si="8"/>
        <v>0</v>
      </c>
      <c r="AE60" s="82">
        <f t="shared" si="9"/>
        <v>0</v>
      </c>
      <c r="AF60" s="82">
        <f t="shared" si="10"/>
        <v>0</v>
      </c>
      <c r="AG60" s="82">
        <f t="shared" si="11"/>
        <v>0</v>
      </c>
      <c r="AH60" s="31"/>
      <c r="AI60" s="10"/>
      <c r="AJ60" s="10"/>
      <c r="AK60" s="10"/>
      <c r="AL60" s="10"/>
      <c r="AM60" s="10"/>
    </row>
    <row r="61" spans="2:39" x14ac:dyDescent="0.2">
      <c r="B61" s="9">
        <v>48</v>
      </c>
      <c r="C61" s="26"/>
      <c r="D61" s="11"/>
      <c r="E61" s="11"/>
      <c r="F61" s="11"/>
      <c r="G61" s="11"/>
      <c r="H61" s="11"/>
      <c r="I61" s="83"/>
      <c r="J61" s="11"/>
      <c r="K61" s="11"/>
      <c r="L61" s="11"/>
      <c r="M61" s="11"/>
      <c r="N61" s="79">
        <f t="shared" si="13"/>
        <v>0</v>
      </c>
      <c r="O61" s="11"/>
      <c r="P61" s="11"/>
      <c r="Q61" s="79">
        <f t="shared" si="14"/>
        <v>0</v>
      </c>
      <c r="R61" s="11"/>
      <c r="S61" s="11"/>
      <c r="T61" s="79">
        <f t="shared" si="16"/>
        <v>0</v>
      </c>
      <c r="U61" s="11"/>
      <c r="V61" s="11"/>
      <c r="W61" s="13">
        <f t="shared" si="15"/>
        <v>0</v>
      </c>
      <c r="X61" s="79">
        <f t="shared" si="6"/>
        <v>0</v>
      </c>
      <c r="Y61" s="80"/>
      <c r="Z61" s="80"/>
      <c r="AA61" s="80"/>
      <c r="AB61" s="80"/>
      <c r="AC61" s="81">
        <f t="shared" si="7"/>
        <v>0</v>
      </c>
      <c r="AD61" s="82">
        <f t="shared" si="8"/>
        <v>0</v>
      </c>
      <c r="AE61" s="82">
        <f t="shared" si="9"/>
        <v>0</v>
      </c>
      <c r="AF61" s="82">
        <f t="shared" si="10"/>
        <v>0</v>
      </c>
      <c r="AG61" s="82">
        <f t="shared" si="11"/>
        <v>0</v>
      </c>
      <c r="AH61" s="31"/>
      <c r="AI61" s="10"/>
      <c r="AJ61" s="10"/>
      <c r="AK61" s="10"/>
      <c r="AL61" s="10"/>
      <c r="AM61" s="10"/>
    </row>
    <row r="62" spans="2:39" x14ac:dyDescent="0.2">
      <c r="B62" s="9">
        <v>49</v>
      </c>
      <c r="C62" s="26"/>
      <c r="D62" s="11"/>
      <c r="E62" s="11"/>
      <c r="F62" s="11"/>
      <c r="G62" s="11"/>
      <c r="H62" s="11"/>
      <c r="I62" s="83"/>
      <c r="J62" s="11"/>
      <c r="K62" s="11"/>
      <c r="L62" s="11"/>
      <c r="M62" s="11"/>
      <c r="N62" s="79">
        <f t="shared" si="13"/>
        <v>0</v>
      </c>
      <c r="O62" s="11"/>
      <c r="P62" s="11"/>
      <c r="Q62" s="79">
        <f t="shared" si="14"/>
        <v>0</v>
      </c>
      <c r="R62" s="11"/>
      <c r="S62" s="11"/>
      <c r="T62" s="79">
        <f t="shared" si="16"/>
        <v>0</v>
      </c>
      <c r="U62" s="11"/>
      <c r="V62" s="11"/>
      <c r="W62" s="13">
        <f t="shared" si="15"/>
        <v>0</v>
      </c>
      <c r="X62" s="79">
        <f t="shared" si="6"/>
        <v>0</v>
      </c>
      <c r="Y62" s="80"/>
      <c r="Z62" s="80"/>
      <c r="AA62" s="80"/>
      <c r="AB62" s="80"/>
      <c r="AC62" s="81">
        <f t="shared" si="7"/>
        <v>0</v>
      </c>
      <c r="AD62" s="82">
        <f t="shared" si="8"/>
        <v>0</v>
      </c>
      <c r="AE62" s="82">
        <f t="shared" si="9"/>
        <v>0</v>
      </c>
      <c r="AF62" s="82">
        <f t="shared" si="10"/>
        <v>0</v>
      </c>
      <c r="AG62" s="82">
        <f t="shared" si="11"/>
        <v>0</v>
      </c>
      <c r="AH62" s="31"/>
      <c r="AI62" s="10"/>
      <c r="AJ62" s="10"/>
      <c r="AK62" s="10"/>
      <c r="AL62" s="10"/>
      <c r="AM62" s="10"/>
    </row>
    <row r="63" spans="2:39" x14ac:dyDescent="0.2">
      <c r="B63" s="9">
        <v>50</v>
      </c>
      <c r="C63" s="26"/>
      <c r="D63" s="11"/>
      <c r="E63" s="11"/>
      <c r="F63" s="11"/>
      <c r="G63" s="11"/>
      <c r="H63" s="11"/>
      <c r="I63" s="83"/>
      <c r="J63" s="11"/>
      <c r="K63" s="11"/>
      <c r="L63" s="11"/>
      <c r="M63" s="11"/>
      <c r="N63" s="79">
        <f t="shared" si="13"/>
        <v>0</v>
      </c>
      <c r="O63" s="11"/>
      <c r="P63" s="11"/>
      <c r="Q63" s="79">
        <f t="shared" si="14"/>
        <v>0</v>
      </c>
      <c r="R63" s="11"/>
      <c r="S63" s="11"/>
      <c r="T63" s="79">
        <f t="shared" si="16"/>
        <v>0</v>
      </c>
      <c r="U63" s="11"/>
      <c r="V63" s="11"/>
      <c r="W63" s="13">
        <f t="shared" si="15"/>
        <v>0</v>
      </c>
      <c r="X63" s="79">
        <f t="shared" si="6"/>
        <v>0</v>
      </c>
      <c r="Y63" s="80"/>
      <c r="Z63" s="80"/>
      <c r="AA63" s="80"/>
      <c r="AB63" s="80"/>
      <c r="AC63" s="81">
        <f t="shared" si="7"/>
        <v>0</v>
      </c>
      <c r="AD63" s="82">
        <f t="shared" si="8"/>
        <v>0</v>
      </c>
      <c r="AE63" s="82">
        <f t="shared" si="9"/>
        <v>0</v>
      </c>
      <c r="AF63" s="82">
        <f t="shared" si="10"/>
        <v>0</v>
      </c>
      <c r="AG63" s="82">
        <f t="shared" si="11"/>
        <v>0</v>
      </c>
      <c r="AH63" s="31"/>
      <c r="AI63" s="10"/>
      <c r="AJ63" s="10"/>
      <c r="AK63" s="10"/>
      <c r="AL63" s="10"/>
      <c r="AM63" s="10"/>
    </row>
    <row r="64" spans="2:39" x14ac:dyDescent="0.2">
      <c r="B64" s="9">
        <v>51</v>
      </c>
      <c r="C64" s="26"/>
      <c r="D64" s="11"/>
      <c r="E64" s="11"/>
      <c r="F64" s="11"/>
      <c r="G64" s="11"/>
      <c r="H64" s="11"/>
      <c r="I64" s="83"/>
      <c r="J64" s="11"/>
      <c r="K64" s="11"/>
      <c r="L64" s="11"/>
      <c r="M64" s="11"/>
      <c r="N64" s="79">
        <f t="shared" si="13"/>
        <v>0</v>
      </c>
      <c r="O64" s="11"/>
      <c r="P64" s="11"/>
      <c r="Q64" s="79">
        <f t="shared" si="14"/>
        <v>0</v>
      </c>
      <c r="R64" s="11"/>
      <c r="S64" s="11"/>
      <c r="T64" s="79">
        <f t="shared" si="16"/>
        <v>0</v>
      </c>
      <c r="U64" s="11"/>
      <c r="V64" s="11"/>
      <c r="W64" s="13">
        <f t="shared" si="15"/>
        <v>0</v>
      </c>
      <c r="X64" s="79">
        <f t="shared" si="6"/>
        <v>0</v>
      </c>
      <c r="Y64" s="80"/>
      <c r="Z64" s="80"/>
      <c r="AA64" s="80"/>
      <c r="AB64" s="80"/>
      <c r="AC64" s="81">
        <f t="shared" si="7"/>
        <v>0</v>
      </c>
      <c r="AD64" s="82">
        <f t="shared" si="8"/>
        <v>0</v>
      </c>
      <c r="AE64" s="82">
        <f t="shared" si="9"/>
        <v>0</v>
      </c>
      <c r="AF64" s="82">
        <f t="shared" si="10"/>
        <v>0</v>
      </c>
      <c r="AG64" s="82">
        <f t="shared" si="11"/>
        <v>0</v>
      </c>
      <c r="AH64" s="31"/>
      <c r="AI64" s="10"/>
      <c r="AJ64" s="10"/>
      <c r="AK64" s="10"/>
      <c r="AL64" s="10"/>
      <c r="AM64" s="10"/>
    </row>
    <row r="65" spans="2:39" x14ac:dyDescent="0.2">
      <c r="B65" s="9">
        <v>52</v>
      </c>
      <c r="C65" s="26"/>
      <c r="D65" s="11"/>
      <c r="E65" s="11"/>
      <c r="F65" s="11"/>
      <c r="G65" s="11"/>
      <c r="H65" s="11"/>
      <c r="I65" s="83"/>
      <c r="J65" s="11"/>
      <c r="K65" s="11"/>
      <c r="L65" s="11"/>
      <c r="M65" s="11"/>
      <c r="N65" s="79">
        <f t="shared" si="13"/>
        <v>0</v>
      </c>
      <c r="O65" s="11"/>
      <c r="P65" s="11"/>
      <c r="Q65" s="79">
        <f t="shared" si="14"/>
        <v>0</v>
      </c>
      <c r="R65" s="11"/>
      <c r="S65" s="11"/>
      <c r="T65" s="79">
        <f t="shared" si="16"/>
        <v>0</v>
      </c>
      <c r="U65" s="11"/>
      <c r="V65" s="11"/>
      <c r="W65" s="13">
        <f t="shared" si="15"/>
        <v>0</v>
      </c>
      <c r="X65" s="79">
        <f t="shared" si="6"/>
        <v>0</v>
      </c>
      <c r="Y65" s="80"/>
      <c r="Z65" s="80"/>
      <c r="AA65" s="80"/>
      <c r="AB65" s="80"/>
      <c r="AC65" s="81">
        <f t="shared" si="7"/>
        <v>0</v>
      </c>
      <c r="AD65" s="82">
        <f t="shared" si="8"/>
        <v>0</v>
      </c>
      <c r="AE65" s="82">
        <f t="shared" si="9"/>
        <v>0</v>
      </c>
      <c r="AF65" s="82">
        <f t="shared" si="10"/>
        <v>0</v>
      </c>
      <c r="AG65" s="82">
        <f t="shared" si="11"/>
        <v>0</v>
      </c>
      <c r="AH65" s="31"/>
      <c r="AI65" s="10"/>
      <c r="AJ65" s="10"/>
      <c r="AK65" s="10"/>
      <c r="AL65" s="10"/>
      <c r="AM65" s="10"/>
    </row>
    <row r="66" spans="2:39" x14ac:dyDescent="0.2">
      <c r="B66" s="9">
        <v>53</v>
      </c>
      <c r="C66" s="26"/>
      <c r="D66" s="11"/>
      <c r="E66" s="11"/>
      <c r="F66" s="11"/>
      <c r="G66" s="11"/>
      <c r="H66" s="11"/>
      <c r="I66" s="83"/>
      <c r="J66" s="11"/>
      <c r="K66" s="11"/>
      <c r="L66" s="11"/>
      <c r="M66" s="11"/>
      <c r="N66" s="79">
        <f t="shared" si="13"/>
        <v>0</v>
      </c>
      <c r="O66" s="11"/>
      <c r="P66" s="11"/>
      <c r="Q66" s="79">
        <f t="shared" si="14"/>
        <v>0</v>
      </c>
      <c r="R66" s="11"/>
      <c r="S66" s="11"/>
      <c r="T66" s="79">
        <f t="shared" si="16"/>
        <v>0</v>
      </c>
      <c r="U66" s="11"/>
      <c r="V66" s="11"/>
      <c r="W66" s="13">
        <f t="shared" si="15"/>
        <v>0</v>
      </c>
      <c r="X66" s="79">
        <f t="shared" si="6"/>
        <v>0</v>
      </c>
      <c r="Y66" s="80"/>
      <c r="Z66" s="80"/>
      <c r="AA66" s="80"/>
      <c r="AB66" s="80"/>
      <c r="AC66" s="81">
        <f t="shared" si="7"/>
        <v>0</v>
      </c>
      <c r="AD66" s="82">
        <f t="shared" si="8"/>
        <v>0</v>
      </c>
      <c r="AE66" s="82">
        <f t="shared" si="9"/>
        <v>0</v>
      </c>
      <c r="AF66" s="82">
        <f t="shared" si="10"/>
        <v>0</v>
      </c>
      <c r="AG66" s="82">
        <f t="shared" si="11"/>
        <v>0</v>
      </c>
      <c r="AH66" s="31"/>
      <c r="AI66" s="10"/>
      <c r="AJ66" s="10"/>
      <c r="AK66" s="10"/>
      <c r="AL66" s="10"/>
      <c r="AM66" s="10"/>
    </row>
    <row r="67" spans="2:39" x14ac:dyDescent="0.2">
      <c r="B67" s="9">
        <v>54</v>
      </c>
      <c r="C67" s="26"/>
      <c r="D67" s="11"/>
      <c r="E67" s="11"/>
      <c r="F67" s="11"/>
      <c r="G67" s="11"/>
      <c r="H67" s="11"/>
      <c r="I67" s="83"/>
      <c r="J67" s="11"/>
      <c r="K67" s="11"/>
      <c r="L67" s="11"/>
      <c r="M67" s="11"/>
      <c r="N67" s="79">
        <f t="shared" si="13"/>
        <v>0</v>
      </c>
      <c r="O67" s="11"/>
      <c r="P67" s="11"/>
      <c r="Q67" s="79">
        <f t="shared" si="14"/>
        <v>0</v>
      </c>
      <c r="R67" s="11"/>
      <c r="S67" s="11"/>
      <c r="T67" s="79">
        <f t="shared" si="16"/>
        <v>0</v>
      </c>
      <c r="U67" s="11"/>
      <c r="V67" s="11"/>
      <c r="W67" s="13">
        <f t="shared" si="15"/>
        <v>0</v>
      </c>
      <c r="X67" s="79">
        <f t="shared" si="6"/>
        <v>0</v>
      </c>
      <c r="Y67" s="80"/>
      <c r="Z67" s="80"/>
      <c r="AA67" s="80"/>
      <c r="AB67" s="80"/>
      <c r="AC67" s="81">
        <f t="shared" si="7"/>
        <v>0</v>
      </c>
      <c r="AD67" s="82">
        <f t="shared" si="8"/>
        <v>0</v>
      </c>
      <c r="AE67" s="82">
        <f t="shared" si="9"/>
        <v>0</v>
      </c>
      <c r="AF67" s="82">
        <f t="shared" si="10"/>
        <v>0</v>
      </c>
      <c r="AG67" s="82">
        <f t="shared" si="11"/>
        <v>0</v>
      </c>
      <c r="AH67" s="31"/>
      <c r="AI67" s="10"/>
      <c r="AJ67" s="10"/>
      <c r="AK67" s="10"/>
      <c r="AL67" s="10"/>
      <c r="AM67" s="10"/>
    </row>
    <row r="68" spans="2:39" x14ac:dyDescent="0.2">
      <c r="B68" s="9">
        <v>55</v>
      </c>
      <c r="C68" s="26"/>
      <c r="D68" s="11"/>
      <c r="E68" s="11"/>
      <c r="F68" s="11"/>
      <c r="G68" s="11"/>
      <c r="H68" s="11"/>
      <c r="I68" s="83"/>
      <c r="J68" s="11"/>
      <c r="K68" s="11"/>
      <c r="L68" s="11"/>
      <c r="M68" s="11"/>
      <c r="N68" s="79">
        <f t="shared" si="13"/>
        <v>0</v>
      </c>
      <c r="O68" s="11"/>
      <c r="P68" s="11"/>
      <c r="Q68" s="79">
        <f t="shared" si="14"/>
        <v>0</v>
      </c>
      <c r="R68" s="11"/>
      <c r="S68" s="11"/>
      <c r="T68" s="79">
        <f t="shared" si="16"/>
        <v>0</v>
      </c>
      <c r="U68" s="11"/>
      <c r="V68" s="11"/>
      <c r="W68" s="13">
        <f t="shared" si="15"/>
        <v>0</v>
      </c>
      <c r="X68" s="79">
        <f t="shared" si="6"/>
        <v>0</v>
      </c>
      <c r="Y68" s="80"/>
      <c r="Z68" s="80"/>
      <c r="AA68" s="80"/>
      <c r="AB68" s="80"/>
      <c r="AC68" s="81">
        <f t="shared" si="7"/>
        <v>0</v>
      </c>
      <c r="AD68" s="82">
        <f t="shared" si="8"/>
        <v>0</v>
      </c>
      <c r="AE68" s="82">
        <f t="shared" si="9"/>
        <v>0</v>
      </c>
      <c r="AF68" s="82">
        <f t="shared" si="10"/>
        <v>0</v>
      </c>
      <c r="AG68" s="82">
        <f t="shared" si="11"/>
        <v>0</v>
      </c>
      <c r="AH68" s="31"/>
      <c r="AI68" s="10"/>
      <c r="AJ68" s="10"/>
      <c r="AK68" s="10"/>
      <c r="AL68" s="10"/>
      <c r="AM68" s="10"/>
    </row>
    <row r="69" spans="2:39" x14ac:dyDescent="0.2">
      <c r="B69" s="9">
        <v>56</v>
      </c>
      <c r="C69" s="26"/>
      <c r="D69" s="11"/>
      <c r="E69" s="11"/>
      <c r="F69" s="11"/>
      <c r="G69" s="11"/>
      <c r="H69" s="11"/>
      <c r="I69" s="83"/>
      <c r="J69" s="11"/>
      <c r="K69" s="11"/>
      <c r="L69" s="11"/>
      <c r="M69" s="11"/>
      <c r="N69" s="79">
        <f t="shared" si="13"/>
        <v>0</v>
      </c>
      <c r="O69" s="11"/>
      <c r="P69" s="11"/>
      <c r="Q69" s="79">
        <f t="shared" si="14"/>
        <v>0</v>
      </c>
      <c r="R69" s="11"/>
      <c r="S69" s="11"/>
      <c r="T69" s="79">
        <f t="shared" si="16"/>
        <v>0</v>
      </c>
      <c r="U69" s="11"/>
      <c r="V69" s="11"/>
      <c r="W69" s="13">
        <f t="shared" si="15"/>
        <v>0</v>
      </c>
      <c r="X69" s="79">
        <f t="shared" si="6"/>
        <v>0</v>
      </c>
      <c r="Y69" s="80"/>
      <c r="Z69" s="80"/>
      <c r="AA69" s="80"/>
      <c r="AB69" s="80"/>
      <c r="AC69" s="81">
        <f t="shared" si="7"/>
        <v>0</v>
      </c>
      <c r="AD69" s="82">
        <f t="shared" si="8"/>
        <v>0</v>
      </c>
      <c r="AE69" s="82">
        <f t="shared" si="9"/>
        <v>0</v>
      </c>
      <c r="AF69" s="82">
        <f t="shared" si="10"/>
        <v>0</v>
      </c>
      <c r="AG69" s="82">
        <f t="shared" si="11"/>
        <v>0</v>
      </c>
      <c r="AH69" s="31"/>
      <c r="AI69" s="10"/>
      <c r="AJ69" s="10"/>
      <c r="AK69" s="10"/>
      <c r="AL69" s="10"/>
      <c r="AM69" s="10"/>
    </row>
    <row r="70" spans="2:39" x14ac:dyDescent="0.2">
      <c r="B70" s="9">
        <v>57</v>
      </c>
      <c r="C70" s="26"/>
      <c r="D70" s="11"/>
      <c r="E70" s="11"/>
      <c r="F70" s="11"/>
      <c r="G70" s="11"/>
      <c r="H70" s="11"/>
      <c r="I70" s="83"/>
      <c r="J70" s="11"/>
      <c r="K70" s="11"/>
      <c r="L70" s="11"/>
      <c r="M70" s="11"/>
      <c r="N70" s="79">
        <f t="shared" si="13"/>
        <v>0</v>
      </c>
      <c r="O70" s="11"/>
      <c r="P70" s="11"/>
      <c r="Q70" s="79">
        <f t="shared" si="14"/>
        <v>0</v>
      </c>
      <c r="R70" s="11"/>
      <c r="S70" s="11"/>
      <c r="T70" s="79">
        <f t="shared" si="16"/>
        <v>0</v>
      </c>
      <c r="U70" s="11"/>
      <c r="V70" s="11"/>
      <c r="W70" s="13">
        <f t="shared" si="15"/>
        <v>0</v>
      </c>
      <c r="X70" s="79">
        <f t="shared" si="6"/>
        <v>0</v>
      </c>
      <c r="Y70" s="80"/>
      <c r="Z70" s="80"/>
      <c r="AA70" s="80"/>
      <c r="AB70" s="80"/>
      <c r="AC70" s="81">
        <f t="shared" si="7"/>
        <v>0</v>
      </c>
      <c r="AD70" s="82">
        <f t="shared" si="8"/>
        <v>0</v>
      </c>
      <c r="AE70" s="82">
        <f t="shared" si="9"/>
        <v>0</v>
      </c>
      <c r="AF70" s="82">
        <f t="shared" si="10"/>
        <v>0</v>
      </c>
      <c r="AG70" s="82">
        <f t="shared" si="11"/>
        <v>0</v>
      </c>
      <c r="AH70" s="31"/>
      <c r="AI70" s="10"/>
      <c r="AJ70" s="10"/>
      <c r="AK70" s="10"/>
      <c r="AL70" s="10"/>
      <c r="AM70" s="10"/>
    </row>
    <row r="71" spans="2:39" x14ac:dyDescent="0.2">
      <c r="B71" s="9">
        <v>58</v>
      </c>
      <c r="C71" s="26"/>
      <c r="D71" s="11"/>
      <c r="E71" s="11"/>
      <c r="F71" s="11"/>
      <c r="G71" s="11"/>
      <c r="H71" s="11"/>
      <c r="I71" s="83"/>
      <c r="J71" s="11"/>
      <c r="K71" s="11"/>
      <c r="L71" s="11"/>
      <c r="M71" s="11"/>
      <c r="N71" s="79">
        <f t="shared" si="13"/>
        <v>0</v>
      </c>
      <c r="O71" s="11"/>
      <c r="P71" s="11"/>
      <c r="Q71" s="79">
        <f t="shared" si="14"/>
        <v>0</v>
      </c>
      <c r="R71" s="11"/>
      <c r="S71" s="11"/>
      <c r="T71" s="79">
        <f t="shared" si="16"/>
        <v>0</v>
      </c>
      <c r="U71" s="11"/>
      <c r="V71" s="11"/>
      <c r="W71" s="13">
        <f t="shared" si="15"/>
        <v>0</v>
      </c>
      <c r="X71" s="79">
        <f t="shared" si="6"/>
        <v>0</v>
      </c>
      <c r="Y71" s="80"/>
      <c r="Z71" s="80"/>
      <c r="AA71" s="80"/>
      <c r="AB71" s="80"/>
      <c r="AC71" s="81">
        <f t="shared" si="7"/>
        <v>0</v>
      </c>
      <c r="AD71" s="82">
        <f t="shared" si="8"/>
        <v>0</v>
      </c>
      <c r="AE71" s="82">
        <f t="shared" si="9"/>
        <v>0</v>
      </c>
      <c r="AF71" s="82">
        <f t="shared" si="10"/>
        <v>0</v>
      </c>
      <c r="AG71" s="82">
        <f t="shared" si="11"/>
        <v>0</v>
      </c>
      <c r="AH71" s="31"/>
      <c r="AI71" s="10"/>
      <c r="AJ71" s="10"/>
      <c r="AK71" s="10"/>
      <c r="AL71" s="10"/>
      <c r="AM71" s="10"/>
    </row>
    <row r="72" spans="2:39" x14ac:dyDescent="0.2">
      <c r="B72" s="9">
        <v>59</v>
      </c>
      <c r="C72" s="26"/>
      <c r="D72" s="11"/>
      <c r="E72" s="11"/>
      <c r="F72" s="11"/>
      <c r="G72" s="11"/>
      <c r="H72" s="11"/>
      <c r="I72" s="83"/>
      <c r="J72" s="11"/>
      <c r="K72" s="11"/>
      <c r="L72" s="11"/>
      <c r="M72" s="11"/>
      <c r="N72" s="79">
        <f t="shared" si="13"/>
        <v>0</v>
      </c>
      <c r="O72" s="11"/>
      <c r="P72" s="11"/>
      <c r="Q72" s="79">
        <f t="shared" si="14"/>
        <v>0</v>
      </c>
      <c r="R72" s="11"/>
      <c r="S72" s="11"/>
      <c r="T72" s="79">
        <f t="shared" si="16"/>
        <v>0</v>
      </c>
      <c r="U72" s="11"/>
      <c r="V72" s="11"/>
      <c r="W72" s="13">
        <f t="shared" si="15"/>
        <v>0</v>
      </c>
      <c r="X72" s="79">
        <f t="shared" si="6"/>
        <v>0</v>
      </c>
      <c r="Y72" s="80"/>
      <c r="Z72" s="80"/>
      <c r="AA72" s="80"/>
      <c r="AB72" s="80"/>
      <c r="AC72" s="81">
        <f t="shared" si="7"/>
        <v>0</v>
      </c>
      <c r="AD72" s="82">
        <f t="shared" si="8"/>
        <v>0</v>
      </c>
      <c r="AE72" s="82">
        <f t="shared" si="9"/>
        <v>0</v>
      </c>
      <c r="AF72" s="82">
        <f t="shared" si="10"/>
        <v>0</v>
      </c>
      <c r="AG72" s="82">
        <f t="shared" si="11"/>
        <v>0</v>
      </c>
      <c r="AH72" s="31"/>
      <c r="AI72" s="10"/>
      <c r="AJ72" s="10"/>
      <c r="AK72" s="10"/>
      <c r="AL72" s="10"/>
      <c r="AM72" s="10"/>
    </row>
    <row r="73" spans="2:39" x14ac:dyDescent="0.2">
      <c r="B73" s="9">
        <v>60</v>
      </c>
      <c r="C73" s="26"/>
      <c r="D73" s="11"/>
      <c r="E73" s="11"/>
      <c r="F73" s="11"/>
      <c r="G73" s="11"/>
      <c r="H73" s="11"/>
      <c r="I73" s="83"/>
      <c r="J73" s="11"/>
      <c r="K73" s="11"/>
      <c r="L73" s="11"/>
      <c r="M73" s="11"/>
      <c r="N73" s="79">
        <f t="shared" si="13"/>
        <v>0</v>
      </c>
      <c r="O73" s="11"/>
      <c r="P73" s="11"/>
      <c r="Q73" s="79">
        <f t="shared" si="14"/>
        <v>0</v>
      </c>
      <c r="R73" s="11"/>
      <c r="S73" s="11"/>
      <c r="T73" s="79">
        <f t="shared" si="16"/>
        <v>0</v>
      </c>
      <c r="U73" s="11"/>
      <c r="V73" s="11"/>
      <c r="W73" s="13">
        <f t="shared" si="15"/>
        <v>0</v>
      </c>
      <c r="X73" s="79">
        <f t="shared" si="6"/>
        <v>0</v>
      </c>
      <c r="Y73" s="80"/>
      <c r="Z73" s="80"/>
      <c r="AA73" s="80"/>
      <c r="AB73" s="80"/>
      <c r="AC73" s="81">
        <f t="shared" si="7"/>
        <v>0</v>
      </c>
      <c r="AD73" s="82">
        <f t="shared" si="8"/>
        <v>0</v>
      </c>
      <c r="AE73" s="82">
        <f t="shared" si="9"/>
        <v>0</v>
      </c>
      <c r="AF73" s="82">
        <f t="shared" si="10"/>
        <v>0</v>
      </c>
      <c r="AG73" s="82">
        <f t="shared" si="11"/>
        <v>0</v>
      </c>
      <c r="AH73" s="31"/>
      <c r="AI73" s="10"/>
      <c r="AJ73" s="10"/>
      <c r="AK73" s="10"/>
      <c r="AL73" s="10"/>
      <c r="AM73" s="10"/>
    </row>
    <row r="74" spans="2:39" x14ac:dyDescent="0.2">
      <c r="B74" s="9">
        <v>61</v>
      </c>
      <c r="C74" s="26"/>
      <c r="D74" s="11"/>
      <c r="E74" s="11"/>
      <c r="F74" s="11"/>
      <c r="G74" s="11"/>
      <c r="H74" s="11"/>
      <c r="I74" s="83"/>
      <c r="J74" s="11"/>
      <c r="K74" s="11"/>
      <c r="L74" s="11"/>
      <c r="M74" s="11"/>
      <c r="N74" s="79">
        <f t="shared" si="13"/>
        <v>0</v>
      </c>
      <c r="O74" s="11"/>
      <c r="P74" s="11"/>
      <c r="Q74" s="79">
        <f t="shared" si="14"/>
        <v>0</v>
      </c>
      <c r="R74" s="11"/>
      <c r="S74" s="11"/>
      <c r="T74" s="79">
        <f t="shared" si="16"/>
        <v>0</v>
      </c>
      <c r="U74" s="11"/>
      <c r="V74" s="11"/>
      <c r="W74" s="13">
        <f t="shared" si="15"/>
        <v>0</v>
      </c>
      <c r="X74" s="79">
        <f t="shared" si="6"/>
        <v>0</v>
      </c>
      <c r="Y74" s="80"/>
      <c r="Z74" s="80"/>
      <c r="AA74" s="80"/>
      <c r="AB74" s="80"/>
      <c r="AC74" s="81">
        <f t="shared" si="7"/>
        <v>0</v>
      </c>
      <c r="AD74" s="82">
        <f t="shared" si="8"/>
        <v>0</v>
      </c>
      <c r="AE74" s="82">
        <f t="shared" si="9"/>
        <v>0</v>
      </c>
      <c r="AF74" s="82">
        <f t="shared" si="10"/>
        <v>0</v>
      </c>
      <c r="AG74" s="82">
        <f t="shared" si="11"/>
        <v>0</v>
      </c>
      <c r="AH74" s="31"/>
      <c r="AI74" s="10"/>
      <c r="AJ74" s="10"/>
      <c r="AK74" s="10"/>
      <c r="AL74" s="10"/>
      <c r="AM74" s="10"/>
    </row>
    <row r="75" spans="2:39" x14ac:dyDescent="0.2">
      <c r="B75" s="9">
        <v>62</v>
      </c>
      <c r="C75" s="26"/>
      <c r="D75" s="11"/>
      <c r="E75" s="11"/>
      <c r="F75" s="11"/>
      <c r="G75" s="11"/>
      <c r="H75" s="11"/>
      <c r="I75" s="83"/>
      <c r="J75" s="11"/>
      <c r="K75" s="11"/>
      <c r="L75" s="11"/>
      <c r="M75" s="11"/>
      <c r="N75" s="79">
        <f t="shared" si="13"/>
        <v>0</v>
      </c>
      <c r="O75" s="11"/>
      <c r="P75" s="11"/>
      <c r="Q75" s="79">
        <f t="shared" si="14"/>
        <v>0</v>
      </c>
      <c r="R75" s="11"/>
      <c r="S75" s="11"/>
      <c r="T75" s="79">
        <f t="shared" si="16"/>
        <v>0</v>
      </c>
      <c r="U75" s="11"/>
      <c r="V75" s="11"/>
      <c r="W75" s="13">
        <f t="shared" si="15"/>
        <v>0</v>
      </c>
      <c r="X75" s="79">
        <f t="shared" si="6"/>
        <v>0</v>
      </c>
      <c r="Y75" s="80"/>
      <c r="Z75" s="80"/>
      <c r="AA75" s="80"/>
      <c r="AB75" s="80"/>
      <c r="AC75" s="81">
        <f t="shared" si="7"/>
        <v>0</v>
      </c>
      <c r="AD75" s="82">
        <f t="shared" si="8"/>
        <v>0</v>
      </c>
      <c r="AE75" s="82">
        <f t="shared" si="9"/>
        <v>0</v>
      </c>
      <c r="AF75" s="82">
        <f t="shared" si="10"/>
        <v>0</v>
      </c>
      <c r="AG75" s="82">
        <f t="shared" si="11"/>
        <v>0</v>
      </c>
      <c r="AH75" s="31"/>
      <c r="AI75" s="10"/>
      <c r="AJ75" s="10"/>
      <c r="AK75" s="10"/>
      <c r="AL75" s="10"/>
      <c r="AM75" s="10"/>
    </row>
    <row r="76" spans="2:39" x14ac:dyDescent="0.2">
      <c r="B76" s="9">
        <v>63</v>
      </c>
      <c r="C76" s="26"/>
      <c r="D76" s="11"/>
      <c r="E76" s="11"/>
      <c r="F76" s="11"/>
      <c r="G76" s="11"/>
      <c r="H76" s="11"/>
      <c r="I76" s="83"/>
      <c r="J76" s="11"/>
      <c r="K76" s="11"/>
      <c r="L76" s="11"/>
      <c r="M76" s="11"/>
      <c r="N76" s="79">
        <f t="shared" ref="N76:N107" si="17">IF(M76="Aktuell nicht realistisch umsetzbar",1)+IF(M76="Hohe Hürden, erhebliche Unsicherheiten",2)+IF(M76="Umsetzbar mit gezielten Voraussetzungen",3)+IF(M76= "Gut umsetzbar, geringe Risiken",4)+IF(M76="Sofort umsetzbar, hohe Erfolgswahrscheinlichkeit",5)</f>
        <v>0</v>
      </c>
      <c r="O76" s="11"/>
      <c r="P76" s="11"/>
      <c r="Q76" s="79">
        <f t="shared" ref="Q76:Q107" si="18">IF(P76="Symbolischer oder marginaler Beitrag",1)+IF(P76="Geringer Beitrag, punktuell",2)+IF(P76="Messbarer Beitrag, begrenzter Umfang",3)+IF(P76= "Deutliche, substanzielle Impact-Reduktion",4)+IF(P76="Strukturelle Veränderung mit systemischer Wirkung",5)</f>
        <v>0</v>
      </c>
      <c r="R76" s="11"/>
      <c r="S76" s="11"/>
      <c r="T76" s="79">
        <f t="shared" si="16"/>
        <v>0</v>
      </c>
      <c r="U76" s="11"/>
      <c r="V76" s="11"/>
      <c r="W76" s="13">
        <f t="shared" ref="W76:W112" si="19">(N76+Q76+T76)/3</f>
        <v>0</v>
      </c>
      <c r="X76" s="79">
        <f t="shared" si="6"/>
        <v>0</v>
      </c>
      <c r="Y76" s="80"/>
      <c r="Z76" s="80"/>
      <c r="AA76" s="80"/>
      <c r="AB76" s="80"/>
      <c r="AC76" s="81">
        <f t="shared" si="7"/>
        <v>0</v>
      </c>
      <c r="AD76" s="82">
        <f t="shared" si="8"/>
        <v>0</v>
      </c>
      <c r="AE76" s="82">
        <f t="shared" si="9"/>
        <v>0</v>
      </c>
      <c r="AF76" s="82">
        <f t="shared" si="10"/>
        <v>0</v>
      </c>
      <c r="AG76" s="82">
        <f t="shared" si="11"/>
        <v>0</v>
      </c>
      <c r="AH76" s="31"/>
      <c r="AI76" s="10"/>
      <c r="AJ76" s="10"/>
      <c r="AK76" s="10"/>
      <c r="AL76" s="10"/>
      <c r="AM76" s="10"/>
    </row>
    <row r="77" spans="2:39" x14ac:dyDescent="0.2">
      <c r="B77" s="9">
        <v>64</v>
      </c>
      <c r="C77" s="26"/>
      <c r="D77" s="11"/>
      <c r="E77" s="11"/>
      <c r="F77" s="11"/>
      <c r="G77" s="11"/>
      <c r="H77" s="11"/>
      <c r="I77" s="83"/>
      <c r="J77" s="11"/>
      <c r="K77" s="11"/>
      <c r="L77" s="11"/>
      <c r="M77" s="11"/>
      <c r="N77" s="79">
        <f t="shared" si="17"/>
        <v>0</v>
      </c>
      <c r="O77" s="11"/>
      <c r="P77" s="11"/>
      <c r="Q77" s="79">
        <f t="shared" si="18"/>
        <v>0</v>
      </c>
      <c r="R77" s="11"/>
      <c r="S77" s="11"/>
      <c r="T77" s="79">
        <f t="shared" si="16"/>
        <v>0</v>
      </c>
      <c r="U77" s="11"/>
      <c r="V77" s="11"/>
      <c r="W77" s="13">
        <f t="shared" si="19"/>
        <v>0</v>
      </c>
      <c r="X77" s="79">
        <f t="shared" si="6"/>
        <v>0</v>
      </c>
      <c r="Y77" s="80"/>
      <c r="Z77" s="80"/>
      <c r="AA77" s="80"/>
      <c r="AB77" s="80"/>
      <c r="AC77" s="81">
        <f t="shared" si="7"/>
        <v>0</v>
      </c>
      <c r="AD77" s="82">
        <f t="shared" si="8"/>
        <v>0</v>
      </c>
      <c r="AE77" s="82">
        <f t="shared" si="9"/>
        <v>0</v>
      </c>
      <c r="AF77" s="82">
        <f t="shared" si="10"/>
        <v>0</v>
      </c>
      <c r="AG77" s="82">
        <f t="shared" si="11"/>
        <v>0</v>
      </c>
      <c r="AH77" s="31"/>
      <c r="AI77" s="10"/>
      <c r="AJ77" s="10"/>
      <c r="AK77" s="10"/>
      <c r="AL77" s="10"/>
      <c r="AM77" s="10"/>
    </row>
    <row r="78" spans="2:39" x14ac:dyDescent="0.2">
      <c r="B78" s="9">
        <v>65</v>
      </c>
      <c r="C78" s="26"/>
      <c r="D78" s="11"/>
      <c r="E78" s="11"/>
      <c r="F78" s="11"/>
      <c r="G78" s="11"/>
      <c r="H78" s="11"/>
      <c r="I78" s="83"/>
      <c r="J78" s="11"/>
      <c r="K78" s="11"/>
      <c r="L78" s="11"/>
      <c r="M78" s="11"/>
      <c r="N78" s="79">
        <f t="shared" si="17"/>
        <v>0</v>
      </c>
      <c r="O78" s="11"/>
      <c r="P78" s="11"/>
      <c r="Q78" s="79">
        <f t="shared" si="18"/>
        <v>0</v>
      </c>
      <c r="R78" s="11"/>
      <c r="S78" s="11"/>
      <c r="T78" s="79">
        <f t="shared" si="16"/>
        <v>0</v>
      </c>
      <c r="U78" s="11"/>
      <c r="V78" s="11"/>
      <c r="W78" s="13">
        <f t="shared" si="19"/>
        <v>0</v>
      </c>
      <c r="X78" s="79">
        <f t="shared" si="6"/>
        <v>0</v>
      </c>
      <c r="Y78" s="80"/>
      <c r="Z78" s="80"/>
      <c r="AA78" s="80"/>
      <c r="AB78" s="80"/>
      <c r="AC78" s="81">
        <f t="shared" si="7"/>
        <v>0</v>
      </c>
      <c r="AD78" s="82">
        <f t="shared" si="8"/>
        <v>0</v>
      </c>
      <c r="AE78" s="82">
        <f t="shared" si="9"/>
        <v>0</v>
      </c>
      <c r="AF78" s="82">
        <f t="shared" si="10"/>
        <v>0</v>
      </c>
      <c r="AG78" s="82">
        <f t="shared" si="11"/>
        <v>0</v>
      </c>
      <c r="AH78" s="31"/>
      <c r="AI78" s="10"/>
      <c r="AJ78" s="10"/>
      <c r="AK78" s="10"/>
      <c r="AL78" s="10"/>
      <c r="AM78" s="10"/>
    </row>
    <row r="79" spans="2:39" x14ac:dyDescent="0.2">
      <c r="B79" s="9">
        <v>66</v>
      </c>
      <c r="C79" s="26"/>
      <c r="D79" s="11"/>
      <c r="E79" s="11"/>
      <c r="F79" s="11"/>
      <c r="G79" s="11"/>
      <c r="H79" s="11"/>
      <c r="I79" s="83"/>
      <c r="J79" s="11"/>
      <c r="K79" s="11"/>
      <c r="L79" s="11"/>
      <c r="M79" s="11"/>
      <c r="N79" s="79">
        <f t="shared" si="17"/>
        <v>0</v>
      </c>
      <c r="O79" s="11"/>
      <c r="P79" s="11"/>
      <c r="Q79" s="79">
        <f t="shared" si="18"/>
        <v>0</v>
      </c>
      <c r="R79" s="11"/>
      <c r="S79" s="11"/>
      <c r="T79" s="79">
        <f t="shared" ref="T79:T110" si="20">IF(S79="Kaum strategische Relevanz",1)+IF(S79="Begrenzte Relevanz",2)+IF(S79="Mittlere strategische Bedeutung",3)+IF(S79= "Hohe strategische Relevanz",4)+IF(S79="Kritischer strategischer Hebel",5)</f>
        <v>0</v>
      </c>
      <c r="U79" s="11"/>
      <c r="V79" s="11"/>
      <c r="W79" s="13">
        <f t="shared" si="19"/>
        <v>0</v>
      </c>
      <c r="X79" s="79">
        <f t="shared" ref="X79:X112" si="21">IF(AND(V79="Kurzfristig",W79&gt;3.9),"Quick Win",IF(AND(V79="Kurzfristig",W79&lt;3.9,W79&gt;2.4),"Operative Verbesserung",IF(AND(V79="Kurzfristig",W79&lt;2.5),"Nachrangig",IF(AND(V79="Mittelfristig",W79&gt;3.9),"Strategischer Hebel",IF(AND(V79="Mittelfristig",W79&lt;3.9,W79&gt;2.4),"Strategische Option",IF(AND(V79="Mittelfristig",W79&lt;2.5),"Nachrangig",IF(AND(V79="Langfristig",W79&gt;3.9),"Transformationsmaßnahme",IF(AND(V79="Langfristig",W79&lt;3.9,W79&gt;2.4),"Ergänzungsmaßnahme",IF(AND(V79="Langfristig",W79&lt;2.5),"Beobachtung",0)))))))))</f>
        <v>0</v>
      </c>
      <c r="Y79" s="80"/>
      <c r="Z79" s="80"/>
      <c r="AA79" s="80"/>
      <c r="AB79" s="80"/>
      <c r="AC79" s="81">
        <f t="shared" ref="AC79:AC112" si="22">IFERROR(Y79/(AA79-Z79),0)</f>
        <v>0</v>
      </c>
      <c r="AD79" s="82">
        <f t="shared" ref="AD79:AD112" si="23">IFERROR((((AA79*3)-(Y79+(Z79*3)))/(Y79+(Z79*3))),0)</f>
        <v>0</v>
      </c>
      <c r="AE79" s="82">
        <f t="shared" ref="AE79:AE112" si="24">IFERROR((((AA79*5)-(Y79+(Z79*5)))/(Y79+(Z79*5))),0)</f>
        <v>0</v>
      </c>
      <c r="AF79" s="82">
        <f t="shared" ref="AF79:AF112" si="25">IFERROR(((AA79*10)-(Y79+(Z79*10)))/(Y79+(Z79*10)),0)</f>
        <v>0</v>
      </c>
      <c r="AG79" s="82">
        <f t="shared" ref="AG79:AG112" si="26">IFERROR((AB79*5)/(Y79+(Z79*5)),0)</f>
        <v>0</v>
      </c>
      <c r="AH79" s="31"/>
      <c r="AI79" s="10"/>
      <c r="AJ79" s="10"/>
      <c r="AK79" s="10"/>
      <c r="AL79" s="10"/>
      <c r="AM79" s="10"/>
    </row>
    <row r="80" spans="2:39" x14ac:dyDescent="0.2">
      <c r="B80" s="9">
        <v>67</v>
      </c>
      <c r="C80" s="26"/>
      <c r="D80" s="11"/>
      <c r="E80" s="11"/>
      <c r="F80" s="11"/>
      <c r="G80" s="11"/>
      <c r="H80" s="11"/>
      <c r="I80" s="83"/>
      <c r="J80" s="11"/>
      <c r="K80" s="11"/>
      <c r="L80" s="11"/>
      <c r="M80" s="11"/>
      <c r="N80" s="79">
        <f t="shared" si="17"/>
        <v>0</v>
      </c>
      <c r="O80" s="11"/>
      <c r="P80" s="11"/>
      <c r="Q80" s="79">
        <f t="shared" si="18"/>
        <v>0</v>
      </c>
      <c r="R80" s="11"/>
      <c r="S80" s="11"/>
      <c r="T80" s="79">
        <f t="shared" si="20"/>
        <v>0</v>
      </c>
      <c r="U80" s="11"/>
      <c r="V80" s="11"/>
      <c r="W80" s="13">
        <f t="shared" si="19"/>
        <v>0</v>
      </c>
      <c r="X80" s="79">
        <f t="shared" si="21"/>
        <v>0</v>
      </c>
      <c r="Y80" s="80"/>
      <c r="Z80" s="80"/>
      <c r="AA80" s="80"/>
      <c r="AB80" s="80"/>
      <c r="AC80" s="81">
        <f t="shared" si="22"/>
        <v>0</v>
      </c>
      <c r="AD80" s="82">
        <f t="shared" si="23"/>
        <v>0</v>
      </c>
      <c r="AE80" s="82">
        <f t="shared" si="24"/>
        <v>0</v>
      </c>
      <c r="AF80" s="82">
        <f t="shared" si="25"/>
        <v>0</v>
      </c>
      <c r="AG80" s="82">
        <f t="shared" si="26"/>
        <v>0</v>
      </c>
      <c r="AH80" s="31"/>
      <c r="AI80" s="10"/>
      <c r="AJ80" s="10"/>
      <c r="AK80" s="10"/>
      <c r="AL80" s="10"/>
      <c r="AM80" s="10"/>
    </row>
    <row r="81" spans="2:39" x14ac:dyDescent="0.2">
      <c r="B81" s="9">
        <v>68</v>
      </c>
      <c r="C81" s="26"/>
      <c r="D81" s="11"/>
      <c r="E81" s="11"/>
      <c r="F81" s="11"/>
      <c r="G81" s="11"/>
      <c r="H81" s="11"/>
      <c r="I81" s="83"/>
      <c r="J81" s="11"/>
      <c r="K81" s="11"/>
      <c r="L81" s="11"/>
      <c r="M81" s="11"/>
      <c r="N81" s="79">
        <f t="shared" si="17"/>
        <v>0</v>
      </c>
      <c r="O81" s="11"/>
      <c r="P81" s="11"/>
      <c r="Q81" s="79">
        <f t="shared" si="18"/>
        <v>0</v>
      </c>
      <c r="R81" s="11"/>
      <c r="S81" s="11"/>
      <c r="T81" s="79">
        <f t="shared" si="20"/>
        <v>0</v>
      </c>
      <c r="U81" s="11"/>
      <c r="V81" s="11"/>
      <c r="W81" s="13">
        <f t="shared" si="19"/>
        <v>0</v>
      </c>
      <c r="X81" s="79">
        <f t="shared" si="21"/>
        <v>0</v>
      </c>
      <c r="Y81" s="80"/>
      <c r="Z81" s="80"/>
      <c r="AA81" s="80"/>
      <c r="AB81" s="80"/>
      <c r="AC81" s="81">
        <f t="shared" si="22"/>
        <v>0</v>
      </c>
      <c r="AD81" s="82">
        <f t="shared" si="23"/>
        <v>0</v>
      </c>
      <c r="AE81" s="82">
        <f t="shared" si="24"/>
        <v>0</v>
      </c>
      <c r="AF81" s="82">
        <f t="shared" si="25"/>
        <v>0</v>
      </c>
      <c r="AG81" s="82">
        <f t="shared" si="26"/>
        <v>0</v>
      </c>
      <c r="AH81" s="31"/>
      <c r="AI81" s="10"/>
      <c r="AJ81" s="10"/>
      <c r="AK81" s="10"/>
      <c r="AL81" s="10"/>
      <c r="AM81" s="10"/>
    </row>
    <row r="82" spans="2:39" x14ac:dyDescent="0.2">
      <c r="B82" s="9">
        <v>69</v>
      </c>
      <c r="C82" s="26"/>
      <c r="D82" s="11"/>
      <c r="E82" s="11"/>
      <c r="F82" s="11"/>
      <c r="G82" s="11"/>
      <c r="H82" s="11"/>
      <c r="I82" s="83"/>
      <c r="J82" s="11"/>
      <c r="K82" s="11"/>
      <c r="L82" s="11"/>
      <c r="M82" s="11"/>
      <c r="N82" s="79">
        <f t="shared" si="17"/>
        <v>0</v>
      </c>
      <c r="O82" s="11"/>
      <c r="P82" s="11"/>
      <c r="Q82" s="79">
        <f t="shared" si="18"/>
        <v>0</v>
      </c>
      <c r="R82" s="11"/>
      <c r="S82" s="11"/>
      <c r="T82" s="79">
        <f t="shared" si="20"/>
        <v>0</v>
      </c>
      <c r="U82" s="11"/>
      <c r="V82" s="11"/>
      <c r="W82" s="13">
        <f t="shared" si="19"/>
        <v>0</v>
      </c>
      <c r="X82" s="79">
        <f t="shared" si="21"/>
        <v>0</v>
      </c>
      <c r="Y82" s="80"/>
      <c r="Z82" s="80"/>
      <c r="AA82" s="80"/>
      <c r="AB82" s="80"/>
      <c r="AC82" s="81">
        <f t="shared" si="22"/>
        <v>0</v>
      </c>
      <c r="AD82" s="82">
        <f t="shared" si="23"/>
        <v>0</v>
      </c>
      <c r="AE82" s="82">
        <f t="shared" si="24"/>
        <v>0</v>
      </c>
      <c r="AF82" s="82">
        <f t="shared" si="25"/>
        <v>0</v>
      </c>
      <c r="AG82" s="82">
        <f t="shared" si="26"/>
        <v>0</v>
      </c>
      <c r="AH82" s="31"/>
      <c r="AI82" s="10"/>
      <c r="AJ82" s="10"/>
      <c r="AK82" s="10"/>
      <c r="AL82" s="10"/>
      <c r="AM82" s="10"/>
    </row>
    <row r="83" spans="2:39" x14ac:dyDescent="0.2">
      <c r="B83" s="9">
        <v>70</v>
      </c>
      <c r="C83" s="26"/>
      <c r="D83" s="11"/>
      <c r="E83" s="11"/>
      <c r="F83" s="11"/>
      <c r="G83" s="11"/>
      <c r="H83" s="11"/>
      <c r="I83" s="83"/>
      <c r="J83" s="11"/>
      <c r="K83" s="11"/>
      <c r="L83" s="11"/>
      <c r="M83" s="11"/>
      <c r="N83" s="79">
        <f t="shared" si="17"/>
        <v>0</v>
      </c>
      <c r="O83" s="11"/>
      <c r="P83" s="11"/>
      <c r="Q83" s="79">
        <f t="shared" si="18"/>
        <v>0</v>
      </c>
      <c r="R83" s="11"/>
      <c r="S83" s="11"/>
      <c r="T83" s="79">
        <f t="shared" si="20"/>
        <v>0</v>
      </c>
      <c r="U83" s="11"/>
      <c r="V83" s="11"/>
      <c r="W83" s="13">
        <f t="shared" si="19"/>
        <v>0</v>
      </c>
      <c r="X83" s="79">
        <f t="shared" si="21"/>
        <v>0</v>
      </c>
      <c r="Y83" s="80"/>
      <c r="Z83" s="80"/>
      <c r="AA83" s="80"/>
      <c r="AB83" s="80"/>
      <c r="AC83" s="81">
        <f t="shared" si="22"/>
        <v>0</v>
      </c>
      <c r="AD83" s="82">
        <f t="shared" si="23"/>
        <v>0</v>
      </c>
      <c r="AE83" s="82">
        <f t="shared" si="24"/>
        <v>0</v>
      </c>
      <c r="AF83" s="82">
        <f t="shared" si="25"/>
        <v>0</v>
      </c>
      <c r="AG83" s="82">
        <f t="shared" si="26"/>
        <v>0</v>
      </c>
      <c r="AH83" s="31"/>
      <c r="AI83" s="10"/>
      <c r="AJ83" s="10"/>
      <c r="AK83" s="10"/>
      <c r="AL83" s="10"/>
      <c r="AM83" s="10"/>
    </row>
    <row r="84" spans="2:39" x14ac:dyDescent="0.2">
      <c r="B84" s="9">
        <v>71</v>
      </c>
      <c r="C84" s="26"/>
      <c r="D84" s="11"/>
      <c r="E84" s="11"/>
      <c r="F84" s="11"/>
      <c r="G84" s="11"/>
      <c r="H84" s="11"/>
      <c r="I84" s="83"/>
      <c r="J84" s="11"/>
      <c r="K84" s="11"/>
      <c r="L84" s="11"/>
      <c r="M84" s="11"/>
      <c r="N84" s="79">
        <f t="shared" si="17"/>
        <v>0</v>
      </c>
      <c r="O84" s="11"/>
      <c r="P84" s="11"/>
      <c r="Q84" s="79">
        <f t="shared" si="18"/>
        <v>0</v>
      </c>
      <c r="R84" s="11"/>
      <c r="S84" s="11"/>
      <c r="T84" s="79">
        <f t="shared" si="20"/>
        <v>0</v>
      </c>
      <c r="U84" s="11"/>
      <c r="V84" s="11"/>
      <c r="W84" s="13">
        <f t="shared" si="19"/>
        <v>0</v>
      </c>
      <c r="X84" s="79">
        <f t="shared" si="21"/>
        <v>0</v>
      </c>
      <c r="Y84" s="80"/>
      <c r="Z84" s="80"/>
      <c r="AA84" s="80"/>
      <c r="AB84" s="80"/>
      <c r="AC84" s="81">
        <f t="shared" si="22"/>
        <v>0</v>
      </c>
      <c r="AD84" s="82">
        <f t="shared" si="23"/>
        <v>0</v>
      </c>
      <c r="AE84" s="82">
        <f t="shared" si="24"/>
        <v>0</v>
      </c>
      <c r="AF84" s="82">
        <f t="shared" si="25"/>
        <v>0</v>
      </c>
      <c r="AG84" s="82">
        <f t="shared" si="26"/>
        <v>0</v>
      </c>
      <c r="AH84" s="31"/>
      <c r="AI84" s="10"/>
      <c r="AJ84" s="10"/>
      <c r="AK84" s="10"/>
      <c r="AL84" s="10"/>
      <c r="AM84" s="10"/>
    </row>
    <row r="85" spans="2:39" x14ac:dyDescent="0.2">
      <c r="B85" s="9">
        <v>72</v>
      </c>
      <c r="C85" s="26"/>
      <c r="D85" s="11"/>
      <c r="E85" s="11"/>
      <c r="F85" s="11"/>
      <c r="G85" s="11"/>
      <c r="H85" s="11"/>
      <c r="I85" s="83"/>
      <c r="J85" s="11"/>
      <c r="K85" s="11"/>
      <c r="L85" s="11"/>
      <c r="M85" s="11"/>
      <c r="N85" s="79">
        <f t="shared" si="17"/>
        <v>0</v>
      </c>
      <c r="O85" s="11"/>
      <c r="P85" s="11"/>
      <c r="Q85" s="79">
        <f t="shared" si="18"/>
        <v>0</v>
      </c>
      <c r="R85" s="11"/>
      <c r="S85" s="11"/>
      <c r="T85" s="79">
        <f t="shared" si="20"/>
        <v>0</v>
      </c>
      <c r="U85" s="11"/>
      <c r="V85" s="11"/>
      <c r="W85" s="13">
        <f t="shared" si="19"/>
        <v>0</v>
      </c>
      <c r="X85" s="79">
        <f t="shared" si="21"/>
        <v>0</v>
      </c>
      <c r="Y85" s="80"/>
      <c r="Z85" s="80"/>
      <c r="AA85" s="80"/>
      <c r="AB85" s="80"/>
      <c r="AC85" s="81">
        <f t="shared" si="22"/>
        <v>0</v>
      </c>
      <c r="AD85" s="82">
        <f t="shared" si="23"/>
        <v>0</v>
      </c>
      <c r="AE85" s="82">
        <f t="shared" si="24"/>
        <v>0</v>
      </c>
      <c r="AF85" s="82">
        <f t="shared" si="25"/>
        <v>0</v>
      </c>
      <c r="AG85" s="82">
        <f t="shared" si="26"/>
        <v>0</v>
      </c>
      <c r="AH85" s="31"/>
      <c r="AI85" s="10"/>
      <c r="AJ85" s="10"/>
      <c r="AK85" s="10"/>
      <c r="AL85" s="10"/>
      <c r="AM85" s="10"/>
    </row>
    <row r="86" spans="2:39" x14ac:dyDescent="0.2">
      <c r="B86" s="9">
        <v>73</v>
      </c>
      <c r="C86" s="26"/>
      <c r="D86" s="11"/>
      <c r="E86" s="11"/>
      <c r="F86" s="11"/>
      <c r="G86" s="11"/>
      <c r="H86" s="11"/>
      <c r="I86" s="83"/>
      <c r="J86" s="11"/>
      <c r="K86" s="11"/>
      <c r="L86" s="11"/>
      <c r="M86" s="11"/>
      <c r="N86" s="79">
        <f t="shared" si="17"/>
        <v>0</v>
      </c>
      <c r="O86" s="11"/>
      <c r="P86" s="11"/>
      <c r="Q86" s="79">
        <f t="shared" si="18"/>
        <v>0</v>
      </c>
      <c r="R86" s="11"/>
      <c r="S86" s="11"/>
      <c r="T86" s="79">
        <f t="shared" si="20"/>
        <v>0</v>
      </c>
      <c r="U86" s="11"/>
      <c r="V86" s="11"/>
      <c r="W86" s="13">
        <f t="shared" si="19"/>
        <v>0</v>
      </c>
      <c r="X86" s="79">
        <f t="shared" si="21"/>
        <v>0</v>
      </c>
      <c r="Y86" s="80"/>
      <c r="Z86" s="80"/>
      <c r="AA86" s="80"/>
      <c r="AB86" s="80"/>
      <c r="AC86" s="81">
        <f t="shared" si="22"/>
        <v>0</v>
      </c>
      <c r="AD86" s="82">
        <f t="shared" si="23"/>
        <v>0</v>
      </c>
      <c r="AE86" s="82">
        <f t="shared" si="24"/>
        <v>0</v>
      </c>
      <c r="AF86" s="82">
        <f t="shared" si="25"/>
        <v>0</v>
      </c>
      <c r="AG86" s="82">
        <f t="shared" si="26"/>
        <v>0</v>
      </c>
      <c r="AH86" s="31"/>
      <c r="AI86" s="10"/>
      <c r="AJ86" s="10"/>
      <c r="AK86" s="10"/>
      <c r="AL86" s="10"/>
      <c r="AM86" s="10"/>
    </row>
    <row r="87" spans="2:39" x14ac:dyDescent="0.2">
      <c r="B87" s="9">
        <v>74</v>
      </c>
      <c r="C87" s="26"/>
      <c r="D87" s="11"/>
      <c r="E87" s="11"/>
      <c r="F87" s="11"/>
      <c r="G87" s="11"/>
      <c r="H87" s="11"/>
      <c r="I87" s="83"/>
      <c r="J87" s="11"/>
      <c r="K87" s="11"/>
      <c r="L87" s="11"/>
      <c r="M87" s="11"/>
      <c r="N87" s="79">
        <f t="shared" si="17"/>
        <v>0</v>
      </c>
      <c r="O87" s="11"/>
      <c r="P87" s="11"/>
      <c r="Q87" s="79">
        <f t="shared" si="18"/>
        <v>0</v>
      </c>
      <c r="R87" s="11"/>
      <c r="S87" s="11"/>
      <c r="T87" s="79">
        <f t="shared" si="20"/>
        <v>0</v>
      </c>
      <c r="U87" s="11"/>
      <c r="V87" s="11"/>
      <c r="W87" s="13">
        <f t="shared" si="19"/>
        <v>0</v>
      </c>
      <c r="X87" s="79">
        <f t="shared" si="21"/>
        <v>0</v>
      </c>
      <c r="Y87" s="80"/>
      <c r="Z87" s="80"/>
      <c r="AA87" s="80"/>
      <c r="AB87" s="80"/>
      <c r="AC87" s="81">
        <f t="shared" si="22"/>
        <v>0</v>
      </c>
      <c r="AD87" s="82">
        <f t="shared" si="23"/>
        <v>0</v>
      </c>
      <c r="AE87" s="82">
        <f t="shared" si="24"/>
        <v>0</v>
      </c>
      <c r="AF87" s="82">
        <f t="shared" si="25"/>
        <v>0</v>
      </c>
      <c r="AG87" s="82">
        <f t="shared" si="26"/>
        <v>0</v>
      </c>
      <c r="AH87" s="31"/>
      <c r="AI87" s="10"/>
      <c r="AJ87" s="10"/>
      <c r="AK87" s="10"/>
      <c r="AL87" s="10"/>
      <c r="AM87" s="10"/>
    </row>
    <row r="88" spans="2:39" x14ac:dyDescent="0.2">
      <c r="B88" s="9">
        <v>75</v>
      </c>
      <c r="C88" s="26"/>
      <c r="D88" s="11"/>
      <c r="E88" s="11"/>
      <c r="F88" s="11"/>
      <c r="G88" s="11"/>
      <c r="H88" s="11"/>
      <c r="I88" s="83"/>
      <c r="J88" s="11"/>
      <c r="K88" s="11"/>
      <c r="L88" s="11"/>
      <c r="M88" s="11"/>
      <c r="N88" s="79">
        <f t="shared" si="17"/>
        <v>0</v>
      </c>
      <c r="O88" s="11"/>
      <c r="P88" s="11"/>
      <c r="Q88" s="79">
        <f t="shared" si="18"/>
        <v>0</v>
      </c>
      <c r="R88" s="11"/>
      <c r="S88" s="11"/>
      <c r="T88" s="79">
        <f t="shared" si="20"/>
        <v>0</v>
      </c>
      <c r="U88" s="11"/>
      <c r="V88" s="11"/>
      <c r="W88" s="13">
        <f t="shared" si="19"/>
        <v>0</v>
      </c>
      <c r="X88" s="79">
        <f t="shared" si="21"/>
        <v>0</v>
      </c>
      <c r="Y88" s="80"/>
      <c r="Z88" s="80"/>
      <c r="AA88" s="80"/>
      <c r="AB88" s="80"/>
      <c r="AC88" s="81">
        <f t="shared" si="22"/>
        <v>0</v>
      </c>
      <c r="AD88" s="82">
        <f t="shared" si="23"/>
        <v>0</v>
      </c>
      <c r="AE88" s="82">
        <f t="shared" si="24"/>
        <v>0</v>
      </c>
      <c r="AF88" s="82">
        <f t="shared" si="25"/>
        <v>0</v>
      </c>
      <c r="AG88" s="82">
        <f t="shared" si="26"/>
        <v>0</v>
      </c>
      <c r="AH88" s="31"/>
      <c r="AI88" s="10"/>
      <c r="AJ88" s="10"/>
      <c r="AK88" s="10"/>
      <c r="AL88" s="10"/>
      <c r="AM88" s="10"/>
    </row>
    <row r="89" spans="2:39" x14ac:dyDescent="0.2">
      <c r="B89" s="9">
        <v>76</v>
      </c>
      <c r="C89" s="26"/>
      <c r="D89" s="11"/>
      <c r="E89" s="11"/>
      <c r="F89" s="11"/>
      <c r="G89" s="11"/>
      <c r="H89" s="11"/>
      <c r="I89" s="83"/>
      <c r="J89" s="11"/>
      <c r="K89" s="11"/>
      <c r="L89" s="11"/>
      <c r="M89" s="11"/>
      <c r="N89" s="79">
        <f t="shared" si="17"/>
        <v>0</v>
      </c>
      <c r="O89" s="11"/>
      <c r="P89" s="11"/>
      <c r="Q89" s="79">
        <f t="shared" si="18"/>
        <v>0</v>
      </c>
      <c r="R89" s="11"/>
      <c r="S89" s="11"/>
      <c r="T89" s="79">
        <f t="shared" si="20"/>
        <v>0</v>
      </c>
      <c r="U89" s="11"/>
      <c r="V89" s="11"/>
      <c r="W89" s="13">
        <f t="shared" si="19"/>
        <v>0</v>
      </c>
      <c r="X89" s="79">
        <f t="shared" si="21"/>
        <v>0</v>
      </c>
      <c r="Y89" s="80"/>
      <c r="Z89" s="80"/>
      <c r="AA89" s="80"/>
      <c r="AB89" s="80"/>
      <c r="AC89" s="81">
        <f t="shared" si="22"/>
        <v>0</v>
      </c>
      <c r="AD89" s="82">
        <f t="shared" si="23"/>
        <v>0</v>
      </c>
      <c r="AE89" s="82">
        <f t="shared" si="24"/>
        <v>0</v>
      </c>
      <c r="AF89" s="82">
        <f t="shared" si="25"/>
        <v>0</v>
      </c>
      <c r="AG89" s="82">
        <f t="shared" si="26"/>
        <v>0</v>
      </c>
      <c r="AH89" s="31"/>
      <c r="AI89" s="10"/>
      <c r="AJ89" s="10"/>
      <c r="AK89" s="10"/>
      <c r="AL89" s="10"/>
      <c r="AM89" s="10"/>
    </row>
    <row r="90" spans="2:39" x14ac:dyDescent="0.2">
      <c r="B90" s="9">
        <v>77</v>
      </c>
      <c r="C90" s="26"/>
      <c r="D90" s="11"/>
      <c r="E90" s="11"/>
      <c r="F90" s="11"/>
      <c r="G90" s="11"/>
      <c r="H90" s="11"/>
      <c r="I90" s="83"/>
      <c r="J90" s="11"/>
      <c r="K90" s="11"/>
      <c r="L90" s="11"/>
      <c r="M90" s="11"/>
      <c r="N90" s="79">
        <f t="shared" si="17"/>
        <v>0</v>
      </c>
      <c r="O90" s="11"/>
      <c r="P90" s="11"/>
      <c r="Q90" s="79">
        <f t="shared" si="18"/>
        <v>0</v>
      </c>
      <c r="R90" s="11"/>
      <c r="S90" s="11"/>
      <c r="T90" s="79">
        <f t="shared" si="20"/>
        <v>0</v>
      </c>
      <c r="U90" s="11"/>
      <c r="V90" s="11"/>
      <c r="W90" s="13">
        <f t="shared" si="19"/>
        <v>0</v>
      </c>
      <c r="X90" s="79">
        <f t="shared" si="21"/>
        <v>0</v>
      </c>
      <c r="Y90" s="80"/>
      <c r="Z90" s="80"/>
      <c r="AA90" s="80"/>
      <c r="AB90" s="80"/>
      <c r="AC90" s="81">
        <f t="shared" si="22"/>
        <v>0</v>
      </c>
      <c r="AD90" s="82">
        <f t="shared" si="23"/>
        <v>0</v>
      </c>
      <c r="AE90" s="82">
        <f t="shared" si="24"/>
        <v>0</v>
      </c>
      <c r="AF90" s="82">
        <f t="shared" si="25"/>
        <v>0</v>
      </c>
      <c r="AG90" s="82">
        <f t="shared" si="26"/>
        <v>0</v>
      </c>
      <c r="AH90" s="31"/>
      <c r="AI90" s="10"/>
      <c r="AJ90" s="10"/>
      <c r="AK90" s="10"/>
      <c r="AL90" s="10"/>
      <c r="AM90" s="10"/>
    </row>
    <row r="91" spans="2:39" x14ac:dyDescent="0.2">
      <c r="B91" s="9">
        <v>78</v>
      </c>
      <c r="C91" s="26"/>
      <c r="D91" s="11"/>
      <c r="E91" s="11"/>
      <c r="F91" s="11"/>
      <c r="G91" s="11"/>
      <c r="H91" s="11"/>
      <c r="I91" s="83"/>
      <c r="J91" s="11"/>
      <c r="K91" s="11"/>
      <c r="L91" s="11"/>
      <c r="M91" s="11"/>
      <c r="N91" s="79">
        <f t="shared" si="17"/>
        <v>0</v>
      </c>
      <c r="O91" s="11"/>
      <c r="P91" s="11"/>
      <c r="Q91" s="79">
        <f t="shared" si="18"/>
        <v>0</v>
      </c>
      <c r="R91" s="11"/>
      <c r="S91" s="11"/>
      <c r="T91" s="79">
        <f t="shared" si="20"/>
        <v>0</v>
      </c>
      <c r="U91" s="11"/>
      <c r="V91" s="11"/>
      <c r="W91" s="13">
        <f t="shared" si="19"/>
        <v>0</v>
      </c>
      <c r="X91" s="79">
        <f t="shared" si="21"/>
        <v>0</v>
      </c>
      <c r="Y91" s="80"/>
      <c r="Z91" s="80"/>
      <c r="AA91" s="80"/>
      <c r="AB91" s="80"/>
      <c r="AC91" s="81">
        <f t="shared" si="22"/>
        <v>0</v>
      </c>
      <c r="AD91" s="82">
        <f t="shared" si="23"/>
        <v>0</v>
      </c>
      <c r="AE91" s="82">
        <f t="shared" si="24"/>
        <v>0</v>
      </c>
      <c r="AF91" s="82">
        <f t="shared" si="25"/>
        <v>0</v>
      </c>
      <c r="AG91" s="82">
        <f t="shared" si="26"/>
        <v>0</v>
      </c>
      <c r="AH91" s="31"/>
      <c r="AI91" s="10"/>
      <c r="AJ91" s="10"/>
      <c r="AK91" s="10"/>
      <c r="AL91" s="10"/>
      <c r="AM91" s="10"/>
    </row>
    <row r="92" spans="2:39" x14ac:dyDescent="0.2">
      <c r="B92" s="9">
        <v>79</v>
      </c>
      <c r="C92" s="26"/>
      <c r="D92" s="11"/>
      <c r="E92" s="11"/>
      <c r="F92" s="11"/>
      <c r="G92" s="11"/>
      <c r="H92" s="11"/>
      <c r="I92" s="83"/>
      <c r="J92" s="11"/>
      <c r="K92" s="11"/>
      <c r="L92" s="11"/>
      <c r="M92" s="11"/>
      <c r="N92" s="79">
        <f t="shared" si="17"/>
        <v>0</v>
      </c>
      <c r="O92" s="11"/>
      <c r="P92" s="11"/>
      <c r="Q92" s="79">
        <f t="shared" si="18"/>
        <v>0</v>
      </c>
      <c r="R92" s="11"/>
      <c r="S92" s="11"/>
      <c r="T92" s="79">
        <f t="shared" si="20"/>
        <v>0</v>
      </c>
      <c r="U92" s="11"/>
      <c r="V92" s="11"/>
      <c r="W92" s="13">
        <f t="shared" si="19"/>
        <v>0</v>
      </c>
      <c r="X92" s="79">
        <f t="shared" si="21"/>
        <v>0</v>
      </c>
      <c r="Y92" s="80"/>
      <c r="Z92" s="80"/>
      <c r="AA92" s="80"/>
      <c r="AB92" s="80"/>
      <c r="AC92" s="81">
        <f t="shared" si="22"/>
        <v>0</v>
      </c>
      <c r="AD92" s="82">
        <f t="shared" si="23"/>
        <v>0</v>
      </c>
      <c r="AE92" s="82">
        <f t="shared" si="24"/>
        <v>0</v>
      </c>
      <c r="AF92" s="82">
        <f t="shared" si="25"/>
        <v>0</v>
      </c>
      <c r="AG92" s="82">
        <f t="shared" si="26"/>
        <v>0</v>
      </c>
      <c r="AH92" s="31"/>
      <c r="AI92" s="10"/>
      <c r="AJ92" s="10"/>
      <c r="AK92" s="10"/>
      <c r="AL92" s="10"/>
      <c r="AM92" s="10"/>
    </row>
    <row r="93" spans="2:39" x14ac:dyDescent="0.2">
      <c r="B93" s="9">
        <v>80</v>
      </c>
      <c r="C93" s="26"/>
      <c r="D93" s="11"/>
      <c r="E93" s="11"/>
      <c r="F93" s="11"/>
      <c r="G93" s="11"/>
      <c r="H93" s="11"/>
      <c r="I93" s="83"/>
      <c r="J93" s="11"/>
      <c r="K93" s="11"/>
      <c r="L93" s="11"/>
      <c r="M93" s="11"/>
      <c r="N93" s="79">
        <f t="shared" si="17"/>
        <v>0</v>
      </c>
      <c r="O93" s="11"/>
      <c r="P93" s="11"/>
      <c r="Q93" s="79">
        <f t="shared" si="18"/>
        <v>0</v>
      </c>
      <c r="R93" s="11"/>
      <c r="S93" s="11"/>
      <c r="T93" s="79">
        <f t="shared" si="20"/>
        <v>0</v>
      </c>
      <c r="U93" s="11"/>
      <c r="V93" s="11"/>
      <c r="W93" s="13">
        <f t="shared" si="19"/>
        <v>0</v>
      </c>
      <c r="X93" s="79">
        <f t="shared" si="21"/>
        <v>0</v>
      </c>
      <c r="Y93" s="80"/>
      <c r="Z93" s="80"/>
      <c r="AA93" s="80"/>
      <c r="AB93" s="80"/>
      <c r="AC93" s="81">
        <f t="shared" si="22"/>
        <v>0</v>
      </c>
      <c r="AD93" s="82">
        <f t="shared" si="23"/>
        <v>0</v>
      </c>
      <c r="AE93" s="82">
        <f t="shared" si="24"/>
        <v>0</v>
      </c>
      <c r="AF93" s="82">
        <f t="shared" si="25"/>
        <v>0</v>
      </c>
      <c r="AG93" s="82">
        <f t="shared" si="26"/>
        <v>0</v>
      </c>
      <c r="AH93" s="31"/>
      <c r="AI93" s="10"/>
      <c r="AJ93" s="10"/>
      <c r="AK93" s="10"/>
      <c r="AL93" s="10"/>
      <c r="AM93" s="10"/>
    </row>
    <row r="94" spans="2:39" x14ac:dyDescent="0.2">
      <c r="B94" s="9">
        <v>81</v>
      </c>
      <c r="C94" s="26"/>
      <c r="D94" s="11"/>
      <c r="E94" s="11"/>
      <c r="F94" s="11"/>
      <c r="G94" s="11"/>
      <c r="H94" s="11"/>
      <c r="I94" s="83"/>
      <c r="J94" s="11"/>
      <c r="K94" s="11"/>
      <c r="L94" s="11"/>
      <c r="M94" s="11"/>
      <c r="N94" s="79">
        <f t="shared" si="17"/>
        <v>0</v>
      </c>
      <c r="O94" s="11"/>
      <c r="P94" s="11"/>
      <c r="Q94" s="79">
        <f t="shared" si="18"/>
        <v>0</v>
      </c>
      <c r="R94" s="11"/>
      <c r="S94" s="11"/>
      <c r="T94" s="79">
        <f t="shared" si="20"/>
        <v>0</v>
      </c>
      <c r="U94" s="11"/>
      <c r="V94" s="11"/>
      <c r="W94" s="13">
        <f t="shared" si="19"/>
        <v>0</v>
      </c>
      <c r="X94" s="79">
        <f t="shared" si="21"/>
        <v>0</v>
      </c>
      <c r="Y94" s="80"/>
      <c r="Z94" s="80"/>
      <c r="AA94" s="80"/>
      <c r="AB94" s="80"/>
      <c r="AC94" s="81">
        <f t="shared" si="22"/>
        <v>0</v>
      </c>
      <c r="AD94" s="82">
        <f t="shared" si="23"/>
        <v>0</v>
      </c>
      <c r="AE94" s="82">
        <f t="shared" si="24"/>
        <v>0</v>
      </c>
      <c r="AF94" s="82">
        <f t="shared" si="25"/>
        <v>0</v>
      </c>
      <c r="AG94" s="82">
        <f t="shared" si="26"/>
        <v>0</v>
      </c>
      <c r="AH94" s="31"/>
      <c r="AI94" s="10"/>
      <c r="AJ94" s="10"/>
      <c r="AK94" s="10"/>
      <c r="AL94" s="10"/>
      <c r="AM94" s="10"/>
    </row>
    <row r="95" spans="2:39" x14ac:dyDescent="0.2">
      <c r="B95" s="9">
        <v>82</v>
      </c>
      <c r="C95" s="26"/>
      <c r="D95" s="11"/>
      <c r="E95" s="11"/>
      <c r="F95" s="11"/>
      <c r="G95" s="11"/>
      <c r="H95" s="11"/>
      <c r="I95" s="83"/>
      <c r="J95" s="11"/>
      <c r="K95" s="11"/>
      <c r="L95" s="11"/>
      <c r="M95" s="11"/>
      <c r="N95" s="79">
        <f t="shared" si="17"/>
        <v>0</v>
      </c>
      <c r="O95" s="11"/>
      <c r="P95" s="11"/>
      <c r="Q95" s="79">
        <f t="shared" si="18"/>
        <v>0</v>
      </c>
      <c r="R95" s="11"/>
      <c r="S95" s="11"/>
      <c r="T95" s="79">
        <f t="shared" si="20"/>
        <v>0</v>
      </c>
      <c r="U95" s="11"/>
      <c r="V95" s="11"/>
      <c r="W95" s="13">
        <f t="shared" si="19"/>
        <v>0</v>
      </c>
      <c r="X95" s="79">
        <f t="shared" si="21"/>
        <v>0</v>
      </c>
      <c r="Y95" s="80"/>
      <c r="Z95" s="80"/>
      <c r="AA95" s="80"/>
      <c r="AB95" s="80"/>
      <c r="AC95" s="81">
        <f t="shared" si="22"/>
        <v>0</v>
      </c>
      <c r="AD95" s="82">
        <f t="shared" si="23"/>
        <v>0</v>
      </c>
      <c r="AE95" s="82">
        <f t="shared" si="24"/>
        <v>0</v>
      </c>
      <c r="AF95" s="82">
        <f t="shared" si="25"/>
        <v>0</v>
      </c>
      <c r="AG95" s="82">
        <f t="shared" si="26"/>
        <v>0</v>
      </c>
      <c r="AH95" s="31"/>
      <c r="AI95" s="10"/>
      <c r="AJ95" s="10"/>
      <c r="AK95" s="10"/>
      <c r="AL95" s="10"/>
      <c r="AM95" s="10"/>
    </row>
    <row r="96" spans="2:39" x14ac:dyDescent="0.2">
      <c r="B96" s="9">
        <v>83</v>
      </c>
      <c r="C96" s="26"/>
      <c r="D96" s="11"/>
      <c r="E96" s="11"/>
      <c r="F96" s="11"/>
      <c r="G96" s="11"/>
      <c r="H96" s="11"/>
      <c r="I96" s="83"/>
      <c r="J96" s="11"/>
      <c r="K96" s="11"/>
      <c r="L96" s="11"/>
      <c r="M96" s="11"/>
      <c r="N96" s="79">
        <f t="shared" si="17"/>
        <v>0</v>
      </c>
      <c r="O96" s="11"/>
      <c r="P96" s="11"/>
      <c r="Q96" s="79">
        <f t="shared" si="18"/>
        <v>0</v>
      </c>
      <c r="R96" s="11"/>
      <c r="S96" s="11"/>
      <c r="T96" s="79">
        <f t="shared" si="20"/>
        <v>0</v>
      </c>
      <c r="U96" s="11"/>
      <c r="V96" s="11"/>
      <c r="W96" s="13">
        <f t="shared" si="19"/>
        <v>0</v>
      </c>
      <c r="X96" s="79">
        <f t="shared" si="21"/>
        <v>0</v>
      </c>
      <c r="Y96" s="80"/>
      <c r="Z96" s="80"/>
      <c r="AA96" s="80"/>
      <c r="AB96" s="80"/>
      <c r="AC96" s="81">
        <f t="shared" si="22"/>
        <v>0</v>
      </c>
      <c r="AD96" s="82">
        <f t="shared" si="23"/>
        <v>0</v>
      </c>
      <c r="AE96" s="82">
        <f t="shared" si="24"/>
        <v>0</v>
      </c>
      <c r="AF96" s="82">
        <f t="shared" si="25"/>
        <v>0</v>
      </c>
      <c r="AG96" s="82">
        <f t="shared" si="26"/>
        <v>0</v>
      </c>
      <c r="AH96" s="31"/>
      <c r="AI96" s="10"/>
      <c r="AJ96" s="10"/>
      <c r="AK96" s="10"/>
      <c r="AL96" s="10"/>
      <c r="AM96" s="10"/>
    </row>
    <row r="97" spans="2:39" x14ac:dyDescent="0.2">
      <c r="B97" s="9">
        <v>84</v>
      </c>
      <c r="C97" s="26"/>
      <c r="D97" s="11"/>
      <c r="E97" s="11"/>
      <c r="F97" s="11"/>
      <c r="G97" s="11"/>
      <c r="H97" s="11"/>
      <c r="I97" s="83"/>
      <c r="J97" s="11"/>
      <c r="K97" s="11"/>
      <c r="L97" s="11"/>
      <c r="M97" s="11"/>
      <c r="N97" s="79">
        <f t="shared" si="17"/>
        <v>0</v>
      </c>
      <c r="O97" s="11"/>
      <c r="P97" s="11"/>
      <c r="Q97" s="79">
        <f t="shared" si="18"/>
        <v>0</v>
      </c>
      <c r="R97" s="11"/>
      <c r="S97" s="11"/>
      <c r="T97" s="79">
        <f t="shared" si="20"/>
        <v>0</v>
      </c>
      <c r="U97" s="11"/>
      <c r="V97" s="11"/>
      <c r="W97" s="13">
        <f t="shared" si="19"/>
        <v>0</v>
      </c>
      <c r="X97" s="79">
        <f t="shared" si="21"/>
        <v>0</v>
      </c>
      <c r="Y97" s="80"/>
      <c r="Z97" s="80"/>
      <c r="AA97" s="80"/>
      <c r="AB97" s="80"/>
      <c r="AC97" s="81">
        <f t="shared" si="22"/>
        <v>0</v>
      </c>
      <c r="AD97" s="82">
        <f t="shared" si="23"/>
        <v>0</v>
      </c>
      <c r="AE97" s="82">
        <f t="shared" si="24"/>
        <v>0</v>
      </c>
      <c r="AF97" s="82">
        <f t="shared" si="25"/>
        <v>0</v>
      </c>
      <c r="AG97" s="82">
        <f t="shared" si="26"/>
        <v>0</v>
      </c>
      <c r="AH97" s="31"/>
      <c r="AI97" s="10"/>
      <c r="AJ97" s="10"/>
      <c r="AK97" s="10"/>
      <c r="AL97" s="10"/>
      <c r="AM97" s="10"/>
    </row>
    <row r="98" spans="2:39" x14ac:dyDescent="0.2">
      <c r="B98" s="9">
        <v>85</v>
      </c>
      <c r="C98" s="26"/>
      <c r="D98" s="11"/>
      <c r="E98" s="11"/>
      <c r="F98" s="11"/>
      <c r="G98" s="11"/>
      <c r="H98" s="11"/>
      <c r="I98" s="83"/>
      <c r="J98" s="11"/>
      <c r="K98" s="11"/>
      <c r="L98" s="11"/>
      <c r="M98" s="11"/>
      <c r="N98" s="79">
        <f t="shared" si="17"/>
        <v>0</v>
      </c>
      <c r="O98" s="11"/>
      <c r="P98" s="11"/>
      <c r="Q98" s="79">
        <f t="shared" si="18"/>
        <v>0</v>
      </c>
      <c r="R98" s="11"/>
      <c r="S98" s="11"/>
      <c r="T98" s="79">
        <f t="shared" si="20"/>
        <v>0</v>
      </c>
      <c r="U98" s="11"/>
      <c r="V98" s="11"/>
      <c r="W98" s="13">
        <f t="shared" si="19"/>
        <v>0</v>
      </c>
      <c r="X98" s="79">
        <f t="shared" si="21"/>
        <v>0</v>
      </c>
      <c r="Y98" s="80"/>
      <c r="Z98" s="80"/>
      <c r="AA98" s="80"/>
      <c r="AB98" s="80"/>
      <c r="AC98" s="81">
        <f t="shared" si="22"/>
        <v>0</v>
      </c>
      <c r="AD98" s="82">
        <f t="shared" si="23"/>
        <v>0</v>
      </c>
      <c r="AE98" s="82">
        <f t="shared" si="24"/>
        <v>0</v>
      </c>
      <c r="AF98" s="82">
        <f t="shared" si="25"/>
        <v>0</v>
      </c>
      <c r="AG98" s="82">
        <f t="shared" si="26"/>
        <v>0</v>
      </c>
      <c r="AH98" s="31"/>
      <c r="AI98" s="10"/>
      <c r="AJ98" s="10"/>
      <c r="AK98" s="10"/>
      <c r="AL98" s="10"/>
      <c r="AM98" s="10"/>
    </row>
    <row r="99" spans="2:39" x14ac:dyDescent="0.2">
      <c r="B99" s="9">
        <v>86</v>
      </c>
      <c r="C99" s="26"/>
      <c r="D99" s="11"/>
      <c r="E99" s="11"/>
      <c r="F99" s="11"/>
      <c r="G99" s="11"/>
      <c r="H99" s="11"/>
      <c r="I99" s="83"/>
      <c r="J99" s="11"/>
      <c r="K99" s="11"/>
      <c r="L99" s="11"/>
      <c r="M99" s="11"/>
      <c r="N99" s="79">
        <f t="shared" si="17"/>
        <v>0</v>
      </c>
      <c r="O99" s="11"/>
      <c r="P99" s="11"/>
      <c r="Q99" s="79">
        <f t="shared" si="18"/>
        <v>0</v>
      </c>
      <c r="R99" s="11"/>
      <c r="S99" s="11"/>
      <c r="T99" s="79">
        <f t="shared" si="20"/>
        <v>0</v>
      </c>
      <c r="U99" s="11"/>
      <c r="V99" s="11"/>
      <c r="W99" s="13">
        <f t="shared" si="19"/>
        <v>0</v>
      </c>
      <c r="X99" s="79">
        <f t="shared" si="21"/>
        <v>0</v>
      </c>
      <c r="Y99" s="80"/>
      <c r="Z99" s="80"/>
      <c r="AA99" s="80"/>
      <c r="AB99" s="80"/>
      <c r="AC99" s="81">
        <f t="shared" si="22"/>
        <v>0</v>
      </c>
      <c r="AD99" s="82">
        <f t="shared" si="23"/>
        <v>0</v>
      </c>
      <c r="AE99" s="82">
        <f t="shared" si="24"/>
        <v>0</v>
      </c>
      <c r="AF99" s="82">
        <f t="shared" si="25"/>
        <v>0</v>
      </c>
      <c r="AG99" s="82">
        <f t="shared" si="26"/>
        <v>0</v>
      </c>
      <c r="AH99" s="31"/>
      <c r="AI99" s="10"/>
      <c r="AJ99" s="10"/>
      <c r="AK99" s="10"/>
      <c r="AL99" s="10"/>
      <c r="AM99" s="10"/>
    </row>
    <row r="100" spans="2:39" x14ac:dyDescent="0.2">
      <c r="B100" s="9">
        <v>87</v>
      </c>
      <c r="C100" s="26"/>
      <c r="D100" s="11"/>
      <c r="E100" s="11"/>
      <c r="F100" s="11"/>
      <c r="G100" s="11"/>
      <c r="H100" s="11"/>
      <c r="I100" s="83"/>
      <c r="J100" s="11"/>
      <c r="K100" s="11"/>
      <c r="L100" s="11"/>
      <c r="M100" s="11"/>
      <c r="N100" s="79">
        <f t="shared" si="17"/>
        <v>0</v>
      </c>
      <c r="O100" s="11"/>
      <c r="P100" s="11"/>
      <c r="Q100" s="79">
        <f t="shared" si="18"/>
        <v>0</v>
      </c>
      <c r="R100" s="11"/>
      <c r="S100" s="11"/>
      <c r="T100" s="79">
        <f t="shared" si="20"/>
        <v>0</v>
      </c>
      <c r="U100" s="11"/>
      <c r="V100" s="11"/>
      <c r="W100" s="13">
        <f t="shared" si="19"/>
        <v>0</v>
      </c>
      <c r="X100" s="79">
        <f t="shared" si="21"/>
        <v>0</v>
      </c>
      <c r="Y100" s="80"/>
      <c r="Z100" s="80"/>
      <c r="AA100" s="80"/>
      <c r="AB100" s="80"/>
      <c r="AC100" s="81">
        <f t="shared" si="22"/>
        <v>0</v>
      </c>
      <c r="AD100" s="82">
        <f t="shared" si="23"/>
        <v>0</v>
      </c>
      <c r="AE100" s="82">
        <f t="shared" si="24"/>
        <v>0</v>
      </c>
      <c r="AF100" s="82">
        <f t="shared" si="25"/>
        <v>0</v>
      </c>
      <c r="AG100" s="82">
        <f t="shared" si="26"/>
        <v>0</v>
      </c>
      <c r="AH100" s="31"/>
      <c r="AI100" s="10"/>
      <c r="AJ100" s="10"/>
      <c r="AK100" s="10"/>
      <c r="AL100" s="10"/>
      <c r="AM100" s="10"/>
    </row>
    <row r="101" spans="2:39" x14ac:dyDescent="0.2">
      <c r="B101" s="9">
        <v>88</v>
      </c>
      <c r="C101" s="26"/>
      <c r="D101" s="11"/>
      <c r="E101" s="11"/>
      <c r="F101" s="11"/>
      <c r="G101" s="11"/>
      <c r="H101" s="11"/>
      <c r="I101" s="83"/>
      <c r="J101" s="11"/>
      <c r="K101" s="11"/>
      <c r="L101" s="11"/>
      <c r="M101" s="11"/>
      <c r="N101" s="79">
        <f t="shared" si="17"/>
        <v>0</v>
      </c>
      <c r="O101" s="11"/>
      <c r="P101" s="11"/>
      <c r="Q101" s="79">
        <f t="shared" si="18"/>
        <v>0</v>
      </c>
      <c r="R101" s="11"/>
      <c r="S101" s="11"/>
      <c r="T101" s="79">
        <f t="shared" si="20"/>
        <v>0</v>
      </c>
      <c r="U101" s="11"/>
      <c r="V101" s="11"/>
      <c r="W101" s="13">
        <f t="shared" si="19"/>
        <v>0</v>
      </c>
      <c r="X101" s="79">
        <f t="shared" si="21"/>
        <v>0</v>
      </c>
      <c r="Y101" s="80"/>
      <c r="Z101" s="80"/>
      <c r="AA101" s="80"/>
      <c r="AB101" s="80"/>
      <c r="AC101" s="81">
        <f t="shared" si="22"/>
        <v>0</v>
      </c>
      <c r="AD101" s="82">
        <f t="shared" si="23"/>
        <v>0</v>
      </c>
      <c r="AE101" s="82">
        <f t="shared" si="24"/>
        <v>0</v>
      </c>
      <c r="AF101" s="82">
        <f t="shared" si="25"/>
        <v>0</v>
      </c>
      <c r="AG101" s="82">
        <f t="shared" si="26"/>
        <v>0</v>
      </c>
      <c r="AH101" s="31"/>
      <c r="AI101" s="10"/>
      <c r="AJ101" s="10"/>
      <c r="AK101" s="10"/>
      <c r="AL101" s="10"/>
      <c r="AM101" s="10"/>
    </row>
    <row r="102" spans="2:39" x14ac:dyDescent="0.2">
      <c r="B102" s="9">
        <v>89</v>
      </c>
      <c r="C102" s="26"/>
      <c r="D102" s="11"/>
      <c r="E102" s="11"/>
      <c r="F102" s="11"/>
      <c r="G102" s="11"/>
      <c r="H102" s="11"/>
      <c r="I102" s="83"/>
      <c r="J102" s="11"/>
      <c r="K102" s="11"/>
      <c r="L102" s="11"/>
      <c r="M102" s="11"/>
      <c r="N102" s="79">
        <f t="shared" si="17"/>
        <v>0</v>
      </c>
      <c r="O102" s="11"/>
      <c r="P102" s="11"/>
      <c r="Q102" s="79">
        <f t="shared" si="18"/>
        <v>0</v>
      </c>
      <c r="R102" s="11"/>
      <c r="S102" s="11"/>
      <c r="T102" s="79">
        <f t="shared" si="20"/>
        <v>0</v>
      </c>
      <c r="U102" s="11"/>
      <c r="V102" s="11"/>
      <c r="W102" s="13">
        <f t="shared" si="19"/>
        <v>0</v>
      </c>
      <c r="X102" s="79">
        <f t="shared" si="21"/>
        <v>0</v>
      </c>
      <c r="Y102" s="80"/>
      <c r="Z102" s="80"/>
      <c r="AA102" s="80"/>
      <c r="AB102" s="80"/>
      <c r="AC102" s="81">
        <f t="shared" si="22"/>
        <v>0</v>
      </c>
      <c r="AD102" s="82">
        <f t="shared" si="23"/>
        <v>0</v>
      </c>
      <c r="AE102" s="82">
        <f t="shared" si="24"/>
        <v>0</v>
      </c>
      <c r="AF102" s="82">
        <f t="shared" si="25"/>
        <v>0</v>
      </c>
      <c r="AG102" s="82">
        <f t="shared" si="26"/>
        <v>0</v>
      </c>
      <c r="AH102" s="31"/>
      <c r="AI102" s="10"/>
      <c r="AJ102" s="10"/>
      <c r="AK102" s="10"/>
      <c r="AL102" s="10"/>
      <c r="AM102" s="10"/>
    </row>
    <row r="103" spans="2:39" x14ac:dyDescent="0.2">
      <c r="B103" s="9">
        <v>90</v>
      </c>
      <c r="C103" s="26"/>
      <c r="D103" s="11"/>
      <c r="E103" s="11"/>
      <c r="F103" s="11"/>
      <c r="G103" s="11"/>
      <c r="H103" s="11"/>
      <c r="I103" s="83"/>
      <c r="J103" s="11"/>
      <c r="K103" s="11"/>
      <c r="L103" s="11"/>
      <c r="M103" s="11"/>
      <c r="N103" s="79">
        <f t="shared" si="17"/>
        <v>0</v>
      </c>
      <c r="O103" s="11"/>
      <c r="P103" s="11"/>
      <c r="Q103" s="79">
        <f t="shared" si="18"/>
        <v>0</v>
      </c>
      <c r="R103" s="11"/>
      <c r="S103" s="11"/>
      <c r="T103" s="79">
        <f t="shared" si="20"/>
        <v>0</v>
      </c>
      <c r="U103" s="11"/>
      <c r="V103" s="11"/>
      <c r="W103" s="13">
        <f t="shared" si="19"/>
        <v>0</v>
      </c>
      <c r="X103" s="79">
        <f t="shared" si="21"/>
        <v>0</v>
      </c>
      <c r="Y103" s="80"/>
      <c r="Z103" s="80"/>
      <c r="AA103" s="80"/>
      <c r="AB103" s="80"/>
      <c r="AC103" s="81">
        <f t="shared" si="22"/>
        <v>0</v>
      </c>
      <c r="AD103" s="82">
        <f t="shared" si="23"/>
        <v>0</v>
      </c>
      <c r="AE103" s="82">
        <f t="shared" si="24"/>
        <v>0</v>
      </c>
      <c r="AF103" s="82">
        <f t="shared" si="25"/>
        <v>0</v>
      </c>
      <c r="AG103" s="82">
        <f t="shared" si="26"/>
        <v>0</v>
      </c>
      <c r="AH103" s="31"/>
      <c r="AI103" s="10"/>
      <c r="AJ103" s="10"/>
      <c r="AK103" s="10"/>
      <c r="AL103" s="10"/>
      <c r="AM103" s="10"/>
    </row>
    <row r="104" spans="2:39" x14ac:dyDescent="0.2">
      <c r="B104" s="9">
        <v>91</v>
      </c>
      <c r="C104" s="26"/>
      <c r="D104" s="11"/>
      <c r="E104" s="11"/>
      <c r="F104" s="11"/>
      <c r="G104" s="11"/>
      <c r="H104" s="11"/>
      <c r="I104" s="83"/>
      <c r="J104" s="11"/>
      <c r="K104" s="11"/>
      <c r="L104" s="11"/>
      <c r="M104" s="11"/>
      <c r="N104" s="79">
        <f t="shared" si="17"/>
        <v>0</v>
      </c>
      <c r="O104" s="11"/>
      <c r="P104" s="11"/>
      <c r="Q104" s="79">
        <f t="shared" si="18"/>
        <v>0</v>
      </c>
      <c r="R104" s="11"/>
      <c r="S104" s="11"/>
      <c r="T104" s="79">
        <f t="shared" si="20"/>
        <v>0</v>
      </c>
      <c r="U104" s="11"/>
      <c r="V104" s="11"/>
      <c r="W104" s="13">
        <f t="shared" si="19"/>
        <v>0</v>
      </c>
      <c r="X104" s="79">
        <f t="shared" si="21"/>
        <v>0</v>
      </c>
      <c r="Y104" s="80"/>
      <c r="Z104" s="80"/>
      <c r="AA104" s="80"/>
      <c r="AB104" s="80"/>
      <c r="AC104" s="81">
        <f t="shared" si="22"/>
        <v>0</v>
      </c>
      <c r="AD104" s="82">
        <f t="shared" si="23"/>
        <v>0</v>
      </c>
      <c r="AE104" s="82">
        <f t="shared" si="24"/>
        <v>0</v>
      </c>
      <c r="AF104" s="82">
        <f t="shared" si="25"/>
        <v>0</v>
      </c>
      <c r="AG104" s="82">
        <f t="shared" si="26"/>
        <v>0</v>
      </c>
      <c r="AH104" s="31"/>
      <c r="AI104" s="10"/>
      <c r="AJ104" s="10"/>
      <c r="AK104" s="10"/>
      <c r="AL104" s="10"/>
      <c r="AM104" s="10"/>
    </row>
    <row r="105" spans="2:39" x14ac:dyDescent="0.2">
      <c r="B105" s="9">
        <v>92</v>
      </c>
      <c r="C105" s="26"/>
      <c r="D105" s="11"/>
      <c r="E105" s="11"/>
      <c r="F105" s="11"/>
      <c r="G105" s="11"/>
      <c r="H105" s="11"/>
      <c r="I105" s="83"/>
      <c r="J105" s="11"/>
      <c r="K105" s="11"/>
      <c r="L105" s="11"/>
      <c r="M105" s="11"/>
      <c r="N105" s="79">
        <f t="shared" si="17"/>
        <v>0</v>
      </c>
      <c r="O105" s="11"/>
      <c r="P105" s="11"/>
      <c r="Q105" s="79">
        <f t="shared" si="18"/>
        <v>0</v>
      </c>
      <c r="R105" s="11"/>
      <c r="S105" s="11"/>
      <c r="T105" s="79">
        <f t="shared" si="20"/>
        <v>0</v>
      </c>
      <c r="U105" s="11"/>
      <c r="V105" s="11"/>
      <c r="W105" s="13">
        <f t="shared" si="19"/>
        <v>0</v>
      </c>
      <c r="X105" s="79">
        <f t="shared" si="21"/>
        <v>0</v>
      </c>
      <c r="Y105" s="80"/>
      <c r="Z105" s="80"/>
      <c r="AA105" s="80"/>
      <c r="AB105" s="80"/>
      <c r="AC105" s="81">
        <f t="shared" si="22"/>
        <v>0</v>
      </c>
      <c r="AD105" s="82">
        <f t="shared" si="23"/>
        <v>0</v>
      </c>
      <c r="AE105" s="82">
        <f t="shared" si="24"/>
        <v>0</v>
      </c>
      <c r="AF105" s="82">
        <f t="shared" si="25"/>
        <v>0</v>
      </c>
      <c r="AG105" s="82">
        <f t="shared" si="26"/>
        <v>0</v>
      </c>
      <c r="AH105" s="31"/>
      <c r="AI105" s="10"/>
      <c r="AJ105" s="10"/>
      <c r="AK105" s="10"/>
      <c r="AL105" s="10"/>
      <c r="AM105" s="10"/>
    </row>
    <row r="106" spans="2:39" x14ac:dyDescent="0.2">
      <c r="B106" s="9">
        <v>93</v>
      </c>
      <c r="C106" s="26"/>
      <c r="D106" s="11"/>
      <c r="E106" s="11"/>
      <c r="F106" s="11"/>
      <c r="G106" s="11"/>
      <c r="H106" s="11"/>
      <c r="I106" s="83"/>
      <c r="J106" s="11"/>
      <c r="K106" s="11"/>
      <c r="L106" s="11"/>
      <c r="M106" s="11"/>
      <c r="N106" s="79">
        <f t="shared" si="17"/>
        <v>0</v>
      </c>
      <c r="O106" s="11"/>
      <c r="P106" s="11"/>
      <c r="Q106" s="79">
        <f t="shared" si="18"/>
        <v>0</v>
      </c>
      <c r="R106" s="11"/>
      <c r="S106" s="11"/>
      <c r="T106" s="79">
        <f t="shared" si="20"/>
        <v>0</v>
      </c>
      <c r="U106" s="11"/>
      <c r="V106" s="11"/>
      <c r="W106" s="13">
        <f t="shared" si="19"/>
        <v>0</v>
      </c>
      <c r="X106" s="79">
        <f t="shared" si="21"/>
        <v>0</v>
      </c>
      <c r="Y106" s="80"/>
      <c r="Z106" s="80"/>
      <c r="AA106" s="80"/>
      <c r="AB106" s="80"/>
      <c r="AC106" s="81">
        <f t="shared" si="22"/>
        <v>0</v>
      </c>
      <c r="AD106" s="82">
        <f t="shared" si="23"/>
        <v>0</v>
      </c>
      <c r="AE106" s="82">
        <f t="shared" si="24"/>
        <v>0</v>
      </c>
      <c r="AF106" s="82">
        <f t="shared" si="25"/>
        <v>0</v>
      </c>
      <c r="AG106" s="82">
        <f t="shared" si="26"/>
        <v>0</v>
      </c>
      <c r="AH106" s="31"/>
      <c r="AI106" s="10"/>
      <c r="AJ106" s="10"/>
      <c r="AK106" s="10"/>
      <c r="AL106" s="10"/>
      <c r="AM106" s="10"/>
    </row>
    <row r="107" spans="2:39" x14ac:dyDescent="0.2">
      <c r="B107" s="9">
        <v>94</v>
      </c>
      <c r="C107" s="26"/>
      <c r="D107" s="11"/>
      <c r="E107" s="11"/>
      <c r="F107" s="11"/>
      <c r="G107" s="11"/>
      <c r="H107" s="11"/>
      <c r="I107" s="83"/>
      <c r="J107" s="11"/>
      <c r="K107" s="11"/>
      <c r="L107" s="11"/>
      <c r="M107" s="11"/>
      <c r="N107" s="79">
        <f t="shared" si="17"/>
        <v>0</v>
      </c>
      <c r="O107" s="11"/>
      <c r="P107" s="11"/>
      <c r="Q107" s="79">
        <f t="shared" si="18"/>
        <v>0</v>
      </c>
      <c r="R107" s="11"/>
      <c r="S107" s="11"/>
      <c r="T107" s="79">
        <f t="shared" si="20"/>
        <v>0</v>
      </c>
      <c r="U107" s="11"/>
      <c r="V107" s="11"/>
      <c r="W107" s="13">
        <f t="shared" si="19"/>
        <v>0</v>
      </c>
      <c r="X107" s="79">
        <f t="shared" si="21"/>
        <v>0</v>
      </c>
      <c r="Y107" s="80"/>
      <c r="Z107" s="80"/>
      <c r="AA107" s="80"/>
      <c r="AB107" s="80"/>
      <c r="AC107" s="81">
        <f t="shared" si="22"/>
        <v>0</v>
      </c>
      <c r="AD107" s="82">
        <f t="shared" si="23"/>
        <v>0</v>
      </c>
      <c r="AE107" s="82">
        <f t="shared" si="24"/>
        <v>0</v>
      </c>
      <c r="AF107" s="82">
        <f t="shared" si="25"/>
        <v>0</v>
      </c>
      <c r="AG107" s="82">
        <f t="shared" si="26"/>
        <v>0</v>
      </c>
      <c r="AH107" s="31"/>
      <c r="AI107" s="10"/>
      <c r="AJ107" s="10"/>
      <c r="AK107" s="10"/>
      <c r="AL107" s="10"/>
      <c r="AM107" s="10"/>
    </row>
    <row r="108" spans="2:39" x14ac:dyDescent="0.2">
      <c r="B108" s="9">
        <v>95</v>
      </c>
      <c r="C108" s="26"/>
      <c r="D108" s="11"/>
      <c r="E108" s="11"/>
      <c r="F108" s="11"/>
      <c r="G108" s="11"/>
      <c r="H108" s="11"/>
      <c r="I108" s="83"/>
      <c r="J108" s="11"/>
      <c r="K108" s="11"/>
      <c r="L108" s="11"/>
      <c r="M108" s="11"/>
      <c r="N108" s="79">
        <f t="shared" ref="N108:N112" si="27">IF(M108="Aktuell nicht realistisch umsetzbar",1)+IF(M108="Hohe Hürden, erhebliche Unsicherheiten",2)+IF(M108="Umsetzbar mit gezielten Voraussetzungen",3)+IF(M108= "Gut umsetzbar, geringe Risiken",4)+IF(M108="Sofort umsetzbar, hohe Erfolgswahrscheinlichkeit",5)</f>
        <v>0</v>
      </c>
      <c r="O108" s="11"/>
      <c r="P108" s="11"/>
      <c r="Q108" s="79">
        <f t="shared" ref="Q108:Q112" si="28">IF(P108="Symbolischer oder marginaler Beitrag",1)+IF(P108="Geringer Beitrag, punktuell",2)+IF(P108="Messbarer Beitrag, begrenzter Umfang",3)+IF(P108= "Deutliche, substanzielle Impact-Reduktion",4)+IF(P108="Strukturelle Veränderung mit systemischer Wirkung",5)</f>
        <v>0</v>
      </c>
      <c r="R108" s="11"/>
      <c r="S108" s="11"/>
      <c r="T108" s="79">
        <f t="shared" si="20"/>
        <v>0</v>
      </c>
      <c r="U108" s="11"/>
      <c r="V108" s="11"/>
      <c r="W108" s="13">
        <f t="shared" si="19"/>
        <v>0</v>
      </c>
      <c r="X108" s="79">
        <f t="shared" si="21"/>
        <v>0</v>
      </c>
      <c r="Y108" s="80"/>
      <c r="Z108" s="80"/>
      <c r="AA108" s="80"/>
      <c r="AB108" s="80"/>
      <c r="AC108" s="81">
        <f t="shared" si="22"/>
        <v>0</v>
      </c>
      <c r="AD108" s="82">
        <f t="shared" si="23"/>
        <v>0</v>
      </c>
      <c r="AE108" s="82">
        <f t="shared" si="24"/>
        <v>0</v>
      </c>
      <c r="AF108" s="82">
        <f t="shared" si="25"/>
        <v>0</v>
      </c>
      <c r="AG108" s="82">
        <f t="shared" si="26"/>
        <v>0</v>
      </c>
      <c r="AH108" s="31"/>
      <c r="AI108" s="10"/>
      <c r="AJ108" s="10"/>
      <c r="AK108" s="10"/>
      <c r="AL108" s="10"/>
      <c r="AM108" s="10"/>
    </row>
    <row r="109" spans="2:39" x14ac:dyDescent="0.2">
      <c r="B109" s="9">
        <v>96</v>
      </c>
      <c r="C109" s="26"/>
      <c r="D109" s="11"/>
      <c r="E109" s="11"/>
      <c r="F109" s="11"/>
      <c r="G109" s="11"/>
      <c r="H109" s="11"/>
      <c r="I109" s="83"/>
      <c r="J109" s="11"/>
      <c r="K109" s="11"/>
      <c r="L109" s="11"/>
      <c r="M109" s="11"/>
      <c r="N109" s="79">
        <f t="shared" si="27"/>
        <v>0</v>
      </c>
      <c r="O109" s="11"/>
      <c r="P109" s="11"/>
      <c r="Q109" s="79">
        <f t="shared" si="28"/>
        <v>0</v>
      </c>
      <c r="R109" s="11"/>
      <c r="S109" s="11"/>
      <c r="T109" s="79">
        <f t="shared" si="20"/>
        <v>0</v>
      </c>
      <c r="U109" s="11"/>
      <c r="V109" s="11"/>
      <c r="W109" s="13">
        <f t="shared" si="19"/>
        <v>0</v>
      </c>
      <c r="X109" s="79">
        <f t="shared" si="21"/>
        <v>0</v>
      </c>
      <c r="Y109" s="80"/>
      <c r="Z109" s="80"/>
      <c r="AA109" s="80"/>
      <c r="AB109" s="80"/>
      <c r="AC109" s="81">
        <f t="shared" si="22"/>
        <v>0</v>
      </c>
      <c r="AD109" s="82">
        <f t="shared" si="23"/>
        <v>0</v>
      </c>
      <c r="AE109" s="82">
        <f t="shared" si="24"/>
        <v>0</v>
      </c>
      <c r="AF109" s="82">
        <f t="shared" si="25"/>
        <v>0</v>
      </c>
      <c r="AG109" s="82">
        <f t="shared" si="26"/>
        <v>0</v>
      </c>
      <c r="AH109" s="31"/>
      <c r="AI109" s="10"/>
      <c r="AJ109" s="10"/>
      <c r="AK109" s="10"/>
      <c r="AL109" s="10"/>
      <c r="AM109" s="10"/>
    </row>
    <row r="110" spans="2:39" x14ac:dyDescent="0.2">
      <c r="B110" s="9">
        <v>97</v>
      </c>
      <c r="C110" s="26"/>
      <c r="D110" s="11"/>
      <c r="E110" s="11"/>
      <c r="F110" s="11"/>
      <c r="G110" s="11"/>
      <c r="H110" s="11"/>
      <c r="I110" s="83"/>
      <c r="J110" s="11"/>
      <c r="K110" s="11"/>
      <c r="L110" s="11"/>
      <c r="M110" s="11"/>
      <c r="N110" s="79">
        <f t="shared" si="27"/>
        <v>0</v>
      </c>
      <c r="O110" s="11"/>
      <c r="P110" s="11"/>
      <c r="Q110" s="79">
        <f t="shared" si="28"/>
        <v>0</v>
      </c>
      <c r="R110" s="11"/>
      <c r="S110" s="11"/>
      <c r="T110" s="79">
        <f t="shared" si="20"/>
        <v>0</v>
      </c>
      <c r="U110" s="11"/>
      <c r="V110" s="11"/>
      <c r="W110" s="13">
        <f t="shared" si="19"/>
        <v>0</v>
      </c>
      <c r="X110" s="79">
        <f t="shared" si="21"/>
        <v>0</v>
      </c>
      <c r="Y110" s="80"/>
      <c r="Z110" s="80"/>
      <c r="AA110" s="80"/>
      <c r="AB110" s="80"/>
      <c r="AC110" s="81">
        <f t="shared" si="22"/>
        <v>0</v>
      </c>
      <c r="AD110" s="82">
        <f t="shared" si="23"/>
        <v>0</v>
      </c>
      <c r="AE110" s="82">
        <f t="shared" si="24"/>
        <v>0</v>
      </c>
      <c r="AF110" s="82">
        <f t="shared" si="25"/>
        <v>0</v>
      </c>
      <c r="AG110" s="82">
        <f t="shared" si="26"/>
        <v>0</v>
      </c>
      <c r="AH110" s="31"/>
      <c r="AI110" s="10"/>
      <c r="AJ110" s="10"/>
      <c r="AK110" s="10"/>
      <c r="AL110" s="10"/>
      <c r="AM110" s="10"/>
    </row>
    <row r="111" spans="2:39" x14ac:dyDescent="0.2">
      <c r="B111" s="9">
        <v>98</v>
      </c>
      <c r="C111" s="26"/>
      <c r="D111" s="11"/>
      <c r="E111" s="11"/>
      <c r="F111" s="11"/>
      <c r="G111" s="11"/>
      <c r="H111" s="11"/>
      <c r="I111" s="83"/>
      <c r="J111" s="11"/>
      <c r="K111" s="11"/>
      <c r="L111" s="11"/>
      <c r="M111" s="11"/>
      <c r="N111" s="79">
        <f t="shared" si="27"/>
        <v>0</v>
      </c>
      <c r="O111" s="11"/>
      <c r="P111" s="11"/>
      <c r="Q111" s="79">
        <f t="shared" si="28"/>
        <v>0</v>
      </c>
      <c r="R111" s="11"/>
      <c r="S111" s="11"/>
      <c r="T111" s="79">
        <f t="shared" ref="T111:T112" si="29">IF(S111="Kaum strategische Relevanz",1)+IF(S111="Begrenzte Relevanz",2)+IF(S111="Mittlere strategische Bedeutung",3)+IF(S111= "Hohe strategische Relevanz",4)+IF(S111="Kritischer strategischer Hebel",5)</f>
        <v>0</v>
      </c>
      <c r="U111" s="11"/>
      <c r="V111" s="11"/>
      <c r="W111" s="13">
        <f t="shared" si="19"/>
        <v>0</v>
      </c>
      <c r="X111" s="79">
        <f t="shared" si="21"/>
        <v>0</v>
      </c>
      <c r="Y111" s="80"/>
      <c r="Z111" s="80"/>
      <c r="AA111" s="80"/>
      <c r="AB111" s="80"/>
      <c r="AC111" s="81">
        <f t="shared" si="22"/>
        <v>0</v>
      </c>
      <c r="AD111" s="82">
        <f t="shared" si="23"/>
        <v>0</v>
      </c>
      <c r="AE111" s="82">
        <f t="shared" si="24"/>
        <v>0</v>
      </c>
      <c r="AF111" s="82">
        <f t="shared" si="25"/>
        <v>0</v>
      </c>
      <c r="AG111" s="82">
        <f t="shared" si="26"/>
        <v>0</v>
      </c>
      <c r="AH111" s="31"/>
      <c r="AI111" s="10"/>
      <c r="AJ111" s="10"/>
      <c r="AK111" s="10"/>
      <c r="AL111" s="10"/>
      <c r="AM111" s="10"/>
    </row>
    <row r="112" spans="2:39" x14ac:dyDescent="0.2">
      <c r="B112" s="9">
        <v>99</v>
      </c>
      <c r="C112" s="26"/>
      <c r="D112" s="11"/>
      <c r="E112" s="11"/>
      <c r="F112" s="11"/>
      <c r="G112" s="11"/>
      <c r="H112" s="11"/>
      <c r="I112" s="83"/>
      <c r="J112" s="11"/>
      <c r="K112" s="11"/>
      <c r="L112" s="11"/>
      <c r="M112" s="11"/>
      <c r="N112" s="79">
        <f t="shared" si="27"/>
        <v>0</v>
      </c>
      <c r="O112" s="11"/>
      <c r="P112" s="11"/>
      <c r="Q112" s="79">
        <f t="shared" si="28"/>
        <v>0</v>
      </c>
      <c r="R112" s="11"/>
      <c r="S112" s="11"/>
      <c r="T112" s="79">
        <f t="shared" si="29"/>
        <v>0</v>
      </c>
      <c r="U112" s="11"/>
      <c r="V112" s="11"/>
      <c r="W112" s="13">
        <f t="shared" si="19"/>
        <v>0</v>
      </c>
      <c r="X112" s="79">
        <f t="shared" si="21"/>
        <v>0</v>
      </c>
      <c r="Y112" s="80"/>
      <c r="Z112" s="80"/>
      <c r="AA112" s="80"/>
      <c r="AB112" s="80"/>
      <c r="AC112" s="81">
        <f t="shared" si="22"/>
        <v>0</v>
      </c>
      <c r="AD112" s="82">
        <f t="shared" si="23"/>
        <v>0</v>
      </c>
      <c r="AE112" s="82">
        <f t="shared" si="24"/>
        <v>0</v>
      </c>
      <c r="AF112" s="82">
        <f t="shared" si="25"/>
        <v>0</v>
      </c>
      <c r="AG112" s="82">
        <f t="shared" si="26"/>
        <v>0</v>
      </c>
      <c r="AH112" s="31"/>
      <c r="AI112" s="10"/>
      <c r="AJ112" s="10"/>
      <c r="AK112" s="10"/>
      <c r="AL112" s="10"/>
      <c r="AM112" s="10"/>
    </row>
  </sheetData>
  <mergeCells count="13">
    <mergeCell ref="M10:N10"/>
    <mergeCell ref="P10:Q10"/>
    <mergeCell ref="S10:T10"/>
    <mergeCell ref="M11:N11"/>
    <mergeCell ref="P11:Q11"/>
    <mergeCell ref="S11:T11"/>
    <mergeCell ref="AI6:AM8"/>
    <mergeCell ref="M8:X8"/>
    <mergeCell ref="B6:B9"/>
    <mergeCell ref="D6:H9"/>
    <mergeCell ref="J6:AG7"/>
    <mergeCell ref="Y8:AG9"/>
    <mergeCell ref="J8:L9"/>
  </mergeCells>
  <conditionalFormatting sqref="W12:W112">
    <cfRule type="cellIs" dxfId="5" priority="1" operator="equal">
      <formula>0</formula>
    </cfRule>
    <cfRule type="cellIs" dxfId="4" priority="2" operator="greaterThan">
      <formula>3.9</formula>
    </cfRule>
    <cfRule type="cellIs" dxfId="3" priority="3" operator="lessThan">
      <formula>2.5</formula>
    </cfRule>
    <cfRule type="cellIs" dxfId="2" priority="4" operator="between">
      <formula>2.4</formula>
      <formula>4</formula>
    </cfRule>
    <cfRule type="top10" dxfId="1" priority="5" bottom="1" rank="33"/>
    <cfRule type="top10" dxfId="0" priority="6" percent="1" rank="33"/>
  </conditionalFormatting>
  <dataValidations count="3">
    <dataValidation type="list" allowBlank="1" showInputMessage="1" showErrorMessage="1" sqref="V12:V112" xr:uid="{D68838AF-2A68-8442-8572-83A354BC0B8E}">
      <formula1>"Kurzfristig,Mittelfristig,Langfristig,Keine Angabe"</formula1>
    </dataValidation>
    <dataValidation type="list" allowBlank="1" showInputMessage="1" showErrorMessage="1" sqref="F12:F112" xr:uid="{6EAAE42D-4B92-0A4A-999D-A8406872EF88}">
      <formula1>"Potenzielle negative Auswirkung,Tatsächliche negative Auswirkung,Potenzielle positive Auswirkung,Tatsächliche positive Auswirkung,Risiko,Chance"</formula1>
    </dataValidation>
    <dataValidation type="list" allowBlank="1" showInputMessage="1" showErrorMessage="1" sqref="M12:M112" xr:uid="{9243CFE3-048D-E44B-A46F-222823DC904C}">
      <mc:AlternateContent xmlns:x12ac="http://schemas.microsoft.com/office/spreadsheetml/2011/1/ac" xmlns:mc="http://schemas.openxmlformats.org/markup-compatibility/2006">
        <mc:Choice Requires="x12ac">
          <x12ac:list>Aktuell nicht realistisch umsetzbar,"Hohe Hürden, erhebliche Unsicherheiten",Umsetzbar mit gezielten Voraussetzungen,"Gut umsetzbar, geringe Risiken","Sofort umsetzbar, hohe Erfolgswahrscheinlichkeit"</x12ac:list>
        </mc:Choice>
        <mc:Fallback>
          <formula1>"Aktuell nicht realistisch umsetzbar,Hohe Hürden, erhebliche Unsicherheiten,Umsetzbar mit gezielten Voraussetzungen,Gut umsetzbar, geringe Risiken,Sofort umsetzbar, hohe Erfolgswahrscheinlichkeit"</formula1>
        </mc:Fallback>
      </mc:AlternateContent>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B992B31B-6625-AB48-A1BD-9E3DA6797AA9}">
          <x14:formula1>
            <xm:f>Kategorien!$B$3:$B$6</xm:f>
          </x14:formula1>
          <xm:sqref>G12:G112</xm:sqref>
        </x14:dataValidation>
        <x14:dataValidation type="list" allowBlank="1" showInputMessage="1" showErrorMessage="1" xr:uid="{92F26F75-5635-3D47-BF01-6FD5F54E352F}">
          <x14:formula1>
            <xm:f>Kategorien!$D$3:$D$7</xm:f>
          </x14:formula1>
          <xm:sqref>P12:P112</xm:sqref>
        </x14:dataValidation>
        <x14:dataValidation type="list" allowBlank="1" showInputMessage="1" showErrorMessage="1" xr:uid="{441F32C5-0B59-4445-B9E2-A0A6496634B3}">
          <x14:formula1>
            <xm:f>Kategorien!$E$3:$E$7</xm:f>
          </x14:formula1>
          <xm:sqref>S12:S112</xm:sqref>
        </x14:dataValidation>
        <x14:dataValidation type="list" allowBlank="1" showInputMessage="1" showErrorMessage="1" xr:uid="{423B0BFA-DB60-44AB-B163-64FFDA8F2988}">
          <x14:formula1>
            <xm:f>Kategorien!$C$3:$C$7</xm:f>
          </x14:formula1>
          <xm:sqref>M12:M112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3ED7E-773E-4CEB-B7E9-4361FB191447}">
  <sheetPr>
    <tabColor theme="0"/>
  </sheetPr>
  <dimension ref="B1:V54"/>
  <sheetViews>
    <sheetView workbookViewId="0"/>
  </sheetViews>
  <sheetFormatPr baseColWidth="10" defaultRowHeight="16" x14ac:dyDescent="0.2"/>
  <cols>
    <col min="1" max="1" width="4.1640625" customWidth="1"/>
    <col min="12" max="12" width="3.1640625" customWidth="1"/>
  </cols>
  <sheetData>
    <row r="1" spans="2:22" ht="17" thickBot="1" x14ac:dyDescent="0.25"/>
    <row r="2" spans="2:22" x14ac:dyDescent="0.2">
      <c r="B2" s="176" t="s">
        <v>104</v>
      </c>
      <c r="C2" s="177"/>
      <c r="D2" s="177"/>
      <c r="E2" s="177"/>
      <c r="F2" s="177"/>
      <c r="G2" s="177"/>
      <c r="H2" s="177"/>
      <c r="I2" s="177"/>
      <c r="J2" s="177"/>
      <c r="K2" s="178"/>
      <c r="M2" s="176" t="s">
        <v>105</v>
      </c>
      <c r="N2" s="185"/>
      <c r="O2" s="185"/>
      <c r="P2" s="185"/>
      <c r="Q2" s="185"/>
      <c r="R2" s="185"/>
      <c r="S2" s="185"/>
      <c r="T2" s="185"/>
      <c r="U2" s="185"/>
      <c r="V2" s="186"/>
    </row>
    <row r="3" spans="2:22" x14ac:dyDescent="0.2">
      <c r="B3" s="179"/>
      <c r="C3" s="180"/>
      <c r="D3" s="180"/>
      <c r="E3" s="180"/>
      <c r="F3" s="180"/>
      <c r="G3" s="180"/>
      <c r="H3" s="180"/>
      <c r="I3" s="180"/>
      <c r="J3" s="180"/>
      <c r="K3" s="181"/>
      <c r="M3" s="187"/>
      <c r="N3" s="188"/>
      <c r="O3" s="188"/>
      <c r="P3" s="188"/>
      <c r="Q3" s="188"/>
      <c r="R3" s="188"/>
      <c r="S3" s="188"/>
      <c r="T3" s="188"/>
      <c r="U3" s="188"/>
      <c r="V3" s="189"/>
    </row>
    <row r="4" spans="2:22" x14ac:dyDescent="0.2">
      <c r="B4" s="179"/>
      <c r="C4" s="180"/>
      <c r="D4" s="180"/>
      <c r="E4" s="180"/>
      <c r="F4" s="180"/>
      <c r="G4" s="180"/>
      <c r="H4" s="180"/>
      <c r="I4" s="180"/>
      <c r="J4" s="180"/>
      <c r="K4" s="181"/>
      <c r="M4" s="187"/>
      <c r="N4" s="188"/>
      <c r="O4" s="188"/>
      <c r="P4" s="188"/>
      <c r="Q4" s="188"/>
      <c r="R4" s="188"/>
      <c r="S4" s="188"/>
      <c r="T4" s="188"/>
      <c r="U4" s="188"/>
      <c r="V4" s="189"/>
    </row>
    <row r="5" spans="2:22" x14ac:dyDescent="0.2">
      <c r="B5" s="179"/>
      <c r="C5" s="180"/>
      <c r="D5" s="180"/>
      <c r="E5" s="180"/>
      <c r="F5" s="180"/>
      <c r="G5" s="180"/>
      <c r="H5" s="180"/>
      <c r="I5" s="180"/>
      <c r="J5" s="180"/>
      <c r="K5" s="181"/>
      <c r="M5" s="187"/>
      <c r="N5" s="188"/>
      <c r="O5" s="188"/>
      <c r="P5" s="188"/>
      <c r="Q5" s="188"/>
      <c r="R5" s="188"/>
      <c r="S5" s="188"/>
      <c r="T5" s="188"/>
      <c r="U5" s="188"/>
      <c r="V5" s="189"/>
    </row>
    <row r="6" spans="2:22" x14ac:dyDescent="0.2">
      <c r="B6" s="179"/>
      <c r="C6" s="180"/>
      <c r="D6" s="180"/>
      <c r="E6" s="180"/>
      <c r="F6" s="180"/>
      <c r="G6" s="180"/>
      <c r="H6" s="180"/>
      <c r="I6" s="180"/>
      <c r="J6" s="180"/>
      <c r="K6" s="181"/>
      <c r="M6" s="187"/>
      <c r="N6" s="188"/>
      <c r="O6" s="188"/>
      <c r="P6" s="188"/>
      <c r="Q6" s="188"/>
      <c r="R6" s="188"/>
      <c r="S6" s="188"/>
      <c r="T6" s="188"/>
      <c r="U6" s="188"/>
      <c r="V6" s="189"/>
    </row>
    <row r="7" spans="2:22" x14ac:dyDescent="0.2">
      <c r="B7" s="179"/>
      <c r="C7" s="180"/>
      <c r="D7" s="180"/>
      <c r="E7" s="180"/>
      <c r="F7" s="180"/>
      <c r="G7" s="180"/>
      <c r="H7" s="180"/>
      <c r="I7" s="180"/>
      <c r="J7" s="180"/>
      <c r="K7" s="181"/>
      <c r="M7" s="187"/>
      <c r="N7" s="188"/>
      <c r="O7" s="188"/>
      <c r="P7" s="188"/>
      <c r="Q7" s="188"/>
      <c r="R7" s="188"/>
      <c r="S7" s="188"/>
      <c r="T7" s="188"/>
      <c r="U7" s="188"/>
      <c r="V7" s="189"/>
    </row>
    <row r="8" spans="2:22" x14ac:dyDescent="0.2">
      <c r="B8" s="179"/>
      <c r="C8" s="180"/>
      <c r="D8" s="180"/>
      <c r="E8" s="180"/>
      <c r="F8" s="180"/>
      <c r="G8" s="180"/>
      <c r="H8" s="180"/>
      <c r="I8" s="180"/>
      <c r="J8" s="180"/>
      <c r="K8" s="181"/>
      <c r="M8" s="187"/>
      <c r="N8" s="188"/>
      <c r="O8" s="188"/>
      <c r="P8" s="188"/>
      <c r="Q8" s="188"/>
      <c r="R8" s="188"/>
      <c r="S8" s="188"/>
      <c r="T8" s="188"/>
      <c r="U8" s="188"/>
      <c r="V8" s="189"/>
    </row>
    <row r="9" spans="2:22" x14ac:dyDescent="0.2">
      <c r="B9" s="179"/>
      <c r="C9" s="180"/>
      <c r="D9" s="180"/>
      <c r="E9" s="180"/>
      <c r="F9" s="180"/>
      <c r="G9" s="180"/>
      <c r="H9" s="180"/>
      <c r="I9" s="180"/>
      <c r="J9" s="180"/>
      <c r="K9" s="181"/>
      <c r="M9" s="187"/>
      <c r="N9" s="188"/>
      <c r="O9" s="188"/>
      <c r="P9" s="188"/>
      <c r="Q9" s="188"/>
      <c r="R9" s="188"/>
      <c r="S9" s="188"/>
      <c r="T9" s="188"/>
      <c r="U9" s="188"/>
      <c r="V9" s="189"/>
    </row>
    <row r="10" spans="2:22" x14ac:dyDescent="0.2">
      <c r="B10" s="179"/>
      <c r="C10" s="180"/>
      <c r="D10" s="180"/>
      <c r="E10" s="180"/>
      <c r="F10" s="180"/>
      <c r="G10" s="180"/>
      <c r="H10" s="180"/>
      <c r="I10" s="180"/>
      <c r="J10" s="180"/>
      <c r="K10" s="181"/>
      <c r="M10" s="187"/>
      <c r="N10" s="188"/>
      <c r="O10" s="188"/>
      <c r="P10" s="188"/>
      <c r="Q10" s="188"/>
      <c r="R10" s="188"/>
      <c r="S10" s="188"/>
      <c r="T10" s="188"/>
      <c r="U10" s="188"/>
      <c r="V10" s="189"/>
    </row>
    <row r="11" spans="2:22" x14ac:dyDescent="0.2">
      <c r="B11" s="179"/>
      <c r="C11" s="180"/>
      <c r="D11" s="180"/>
      <c r="E11" s="180"/>
      <c r="F11" s="180"/>
      <c r="G11" s="180"/>
      <c r="H11" s="180"/>
      <c r="I11" s="180"/>
      <c r="J11" s="180"/>
      <c r="K11" s="181"/>
      <c r="M11" s="187"/>
      <c r="N11" s="188"/>
      <c r="O11" s="188"/>
      <c r="P11" s="188"/>
      <c r="Q11" s="188"/>
      <c r="R11" s="188"/>
      <c r="S11" s="188"/>
      <c r="T11" s="188"/>
      <c r="U11" s="188"/>
      <c r="V11" s="189"/>
    </row>
    <row r="12" spans="2:22" x14ac:dyDescent="0.2">
      <c r="B12" s="179"/>
      <c r="C12" s="180"/>
      <c r="D12" s="180"/>
      <c r="E12" s="180"/>
      <c r="F12" s="180"/>
      <c r="G12" s="180"/>
      <c r="H12" s="180"/>
      <c r="I12" s="180"/>
      <c r="J12" s="180"/>
      <c r="K12" s="181"/>
      <c r="M12" s="187"/>
      <c r="N12" s="188"/>
      <c r="O12" s="188"/>
      <c r="P12" s="188"/>
      <c r="Q12" s="188"/>
      <c r="R12" s="188"/>
      <c r="S12" s="188"/>
      <c r="T12" s="188"/>
      <c r="U12" s="188"/>
      <c r="V12" s="189"/>
    </row>
    <row r="13" spans="2:22" x14ac:dyDescent="0.2">
      <c r="B13" s="179"/>
      <c r="C13" s="180"/>
      <c r="D13" s="180"/>
      <c r="E13" s="180"/>
      <c r="F13" s="180"/>
      <c r="G13" s="180"/>
      <c r="H13" s="180"/>
      <c r="I13" s="180"/>
      <c r="J13" s="180"/>
      <c r="K13" s="181"/>
      <c r="M13" s="187"/>
      <c r="N13" s="188"/>
      <c r="O13" s="188"/>
      <c r="P13" s="188"/>
      <c r="Q13" s="188"/>
      <c r="R13" s="188"/>
      <c r="S13" s="188"/>
      <c r="T13" s="188"/>
      <c r="U13" s="188"/>
      <c r="V13" s="189"/>
    </row>
    <row r="14" spans="2:22" x14ac:dyDescent="0.2">
      <c r="B14" s="179"/>
      <c r="C14" s="180"/>
      <c r="D14" s="180"/>
      <c r="E14" s="180"/>
      <c r="F14" s="180"/>
      <c r="G14" s="180"/>
      <c r="H14" s="180"/>
      <c r="I14" s="180"/>
      <c r="J14" s="180"/>
      <c r="K14" s="181"/>
      <c r="M14" s="187"/>
      <c r="N14" s="188"/>
      <c r="O14" s="188"/>
      <c r="P14" s="188"/>
      <c r="Q14" s="188"/>
      <c r="R14" s="188"/>
      <c r="S14" s="188"/>
      <c r="T14" s="188"/>
      <c r="U14" s="188"/>
      <c r="V14" s="189"/>
    </row>
    <row r="15" spans="2:22" x14ac:dyDescent="0.2">
      <c r="B15" s="179"/>
      <c r="C15" s="180"/>
      <c r="D15" s="180"/>
      <c r="E15" s="180"/>
      <c r="F15" s="180"/>
      <c r="G15" s="180"/>
      <c r="H15" s="180"/>
      <c r="I15" s="180"/>
      <c r="J15" s="180"/>
      <c r="K15" s="181"/>
      <c r="M15" s="187"/>
      <c r="N15" s="188"/>
      <c r="O15" s="188"/>
      <c r="P15" s="188"/>
      <c r="Q15" s="188"/>
      <c r="R15" s="188"/>
      <c r="S15" s="188"/>
      <c r="T15" s="188"/>
      <c r="U15" s="188"/>
      <c r="V15" s="189"/>
    </row>
    <row r="16" spans="2:22" x14ac:dyDescent="0.2">
      <c r="B16" s="179"/>
      <c r="C16" s="180"/>
      <c r="D16" s="180"/>
      <c r="E16" s="180"/>
      <c r="F16" s="180"/>
      <c r="G16" s="180"/>
      <c r="H16" s="180"/>
      <c r="I16" s="180"/>
      <c r="J16" s="180"/>
      <c r="K16" s="181"/>
      <c r="M16" s="187"/>
      <c r="N16" s="188"/>
      <c r="O16" s="188"/>
      <c r="P16" s="188"/>
      <c r="Q16" s="188"/>
      <c r="R16" s="188"/>
      <c r="S16" s="188"/>
      <c r="T16" s="188"/>
      <c r="U16" s="188"/>
      <c r="V16" s="189"/>
    </row>
    <row r="17" spans="2:22" x14ac:dyDescent="0.2">
      <c r="B17" s="179"/>
      <c r="C17" s="180"/>
      <c r="D17" s="180"/>
      <c r="E17" s="180"/>
      <c r="F17" s="180"/>
      <c r="G17" s="180"/>
      <c r="H17" s="180"/>
      <c r="I17" s="180"/>
      <c r="J17" s="180"/>
      <c r="K17" s="181"/>
      <c r="M17" s="187"/>
      <c r="N17" s="188"/>
      <c r="O17" s="188"/>
      <c r="P17" s="188"/>
      <c r="Q17" s="188"/>
      <c r="R17" s="188"/>
      <c r="S17" s="188"/>
      <c r="T17" s="188"/>
      <c r="U17" s="188"/>
      <c r="V17" s="189"/>
    </row>
    <row r="18" spans="2:22" x14ac:dyDescent="0.2">
      <c r="B18" s="179"/>
      <c r="C18" s="180"/>
      <c r="D18" s="180"/>
      <c r="E18" s="180"/>
      <c r="F18" s="180"/>
      <c r="G18" s="180"/>
      <c r="H18" s="180"/>
      <c r="I18" s="180"/>
      <c r="J18" s="180"/>
      <c r="K18" s="181"/>
      <c r="M18" s="187"/>
      <c r="N18" s="188"/>
      <c r="O18" s="188"/>
      <c r="P18" s="188"/>
      <c r="Q18" s="188"/>
      <c r="R18" s="188"/>
      <c r="S18" s="188"/>
      <c r="T18" s="188"/>
      <c r="U18" s="188"/>
      <c r="V18" s="189"/>
    </row>
    <row r="19" spans="2:22" x14ac:dyDescent="0.2">
      <c r="B19" s="179"/>
      <c r="C19" s="180"/>
      <c r="D19" s="180"/>
      <c r="E19" s="180"/>
      <c r="F19" s="180"/>
      <c r="G19" s="180"/>
      <c r="H19" s="180"/>
      <c r="I19" s="180"/>
      <c r="J19" s="180"/>
      <c r="K19" s="181"/>
      <c r="M19" s="187"/>
      <c r="N19" s="188"/>
      <c r="O19" s="188"/>
      <c r="P19" s="188"/>
      <c r="Q19" s="188"/>
      <c r="R19" s="188"/>
      <c r="S19" s="188"/>
      <c r="T19" s="188"/>
      <c r="U19" s="188"/>
      <c r="V19" s="189"/>
    </row>
    <row r="20" spans="2:22" x14ac:dyDescent="0.2">
      <c r="B20" s="179"/>
      <c r="C20" s="180"/>
      <c r="D20" s="180"/>
      <c r="E20" s="180"/>
      <c r="F20" s="180"/>
      <c r="G20" s="180"/>
      <c r="H20" s="180"/>
      <c r="I20" s="180"/>
      <c r="J20" s="180"/>
      <c r="K20" s="181"/>
      <c r="M20" s="187"/>
      <c r="N20" s="188"/>
      <c r="O20" s="188"/>
      <c r="P20" s="188"/>
      <c r="Q20" s="188"/>
      <c r="R20" s="188"/>
      <c r="S20" s="188"/>
      <c r="T20" s="188"/>
      <c r="U20" s="188"/>
      <c r="V20" s="189"/>
    </row>
    <row r="21" spans="2:22" x14ac:dyDescent="0.2">
      <c r="B21" s="179"/>
      <c r="C21" s="180"/>
      <c r="D21" s="180"/>
      <c r="E21" s="180"/>
      <c r="F21" s="180"/>
      <c r="G21" s="180"/>
      <c r="H21" s="180"/>
      <c r="I21" s="180"/>
      <c r="J21" s="180"/>
      <c r="K21" s="181"/>
      <c r="M21" s="187"/>
      <c r="N21" s="188"/>
      <c r="O21" s="188"/>
      <c r="P21" s="188"/>
      <c r="Q21" s="188"/>
      <c r="R21" s="188"/>
      <c r="S21" s="188"/>
      <c r="T21" s="188"/>
      <c r="U21" s="188"/>
      <c r="V21" s="189"/>
    </row>
    <row r="22" spans="2:22" x14ac:dyDescent="0.2">
      <c r="B22" s="179"/>
      <c r="C22" s="180"/>
      <c r="D22" s="180"/>
      <c r="E22" s="180"/>
      <c r="F22" s="180"/>
      <c r="G22" s="180"/>
      <c r="H22" s="180"/>
      <c r="I22" s="180"/>
      <c r="J22" s="180"/>
      <c r="K22" s="181"/>
      <c r="M22" s="187"/>
      <c r="N22" s="188"/>
      <c r="O22" s="188"/>
      <c r="P22" s="188"/>
      <c r="Q22" s="188"/>
      <c r="R22" s="188"/>
      <c r="S22" s="188"/>
      <c r="T22" s="188"/>
      <c r="U22" s="188"/>
      <c r="V22" s="189"/>
    </row>
    <row r="23" spans="2:22" x14ac:dyDescent="0.2">
      <c r="B23" s="179"/>
      <c r="C23" s="180"/>
      <c r="D23" s="180"/>
      <c r="E23" s="180"/>
      <c r="F23" s="180"/>
      <c r="G23" s="180"/>
      <c r="H23" s="180"/>
      <c r="I23" s="180"/>
      <c r="J23" s="180"/>
      <c r="K23" s="181"/>
      <c r="M23" s="187"/>
      <c r="N23" s="188"/>
      <c r="O23" s="188"/>
      <c r="P23" s="188"/>
      <c r="Q23" s="188"/>
      <c r="R23" s="188"/>
      <c r="S23" s="188"/>
      <c r="T23" s="188"/>
      <c r="U23" s="188"/>
      <c r="V23" s="189"/>
    </row>
    <row r="24" spans="2:22" x14ac:dyDescent="0.2">
      <c r="B24" s="179"/>
      <c r="C24" s="180"/>
      <c r="D24" s="180"/>
      <c r="E24" s="180"/>
      <c r="F24" s="180"/>
      <c r="G24" s="180"/>
      <c r="H24" s="180"/>
      <c r="I24" s="180"/>
      <c r="J24" s="180"/>
      <c r="K24" s="181"/>
      <c r="M24" s="187"/>
      <c r="N24" s="188"/>
      <c r="O24" s="188"/>
      <c r="P24" s="188"/>
      <c r="Q24" s="188"/>
      <c r="R24" s="188"/>
      <c r="S24" s="188"/>
      <c r="T24" s="188"/>
      <c r="U24" s="188"/>
      <c r="V24" s="189"/>
    </row>
    <row r="25" spans="2:22" x14ac:dyDescent="0.2">
      <c r="B25" s="179"/>
      <c r="C25" s="180"/>
      <c r="D25" s="180"/>
      <c r="E25" s="180"/>
      <c r="F25" s="180"/>
      <c r="G25" s="180"/>
      <c r="H25" s="180"/>
      <c r="I25" s="180"/>
      <c r="J25" s="180"/>
      <c r="K25" s="181"/>
      <c r="M25" s="187"/>
      <c r="N25" s="188"/>
      <c r="O25" s="188"/>
      <c r="P25" s="188"/>
      <c r="Q25" s="188"/>
      <c r="R25" s="188"/>
      <c r="S25" s="188"/>
      <c r="T25" s="188"/>
      <c r="U25" s="188"/>
      <c r="V25" s="189"/>
    </row>
    <row r="26" spans="2:22" x14ac:dyDescent="0.2">
      <c r="B26" s="179"/>
      <c r="C26" s="180"/>
      <c r="D26" s="180"/>
      <c r="E26" s="180"/>
      <c r="F26" s="180"/>
      <c r="G26" s="180"/>
      <c r="H26" s="180"/>
      <c r="I26" s="180"/>
      <c r="J26" s="180"/>
      <c r="K26" s="181"/>
      <c r="M26" s="187"/>
      <c r="N26" s="188"/>
      <c r="O26" s="188"/>
      <c r="P26" s="188"/>
      <c r="Q26" s="188"/>
      <c r="R26" s="188"/>
      <c r="S26" s="188"/>
      <c r="T26" s="188"/>
      <c r="U26" s="188"/>
      <c r="V26" s="189"/>
    </row>
    <row r="27" spans="2:22" x14ac:dyDescent="0.2">
      <c r="B27" s="179"/>
      <c r="C27" s="180"/>
      <c r="D27" s="180"/>
      <c r="E27" s="180"/>
      <c r="F27" s="180"/>
      <c r="G27" s="180"/>
      <c r="H27" s="180"/>
      <c r="I27" s="180"/>
      <c r="J27" s="180"/>
      <c r="K27" s="181"/>
      <c r="M27" s="187"/>
      <c r="N27" s="188"/>
      <c r="O27" s="188"/>
      <c r="P27" s="188"/>
      <c r="Q27" s="188"/>
      <c r="R27" s="188"/>
      <c r="S27" s="188"/>
      <c r="T27" s="188"/>
      <c r="U27" s="188"/>
      <c r="V27" s="189"/>
    </row>
    <row r="28" spans="2:22" x14ac:dyDescent="0.2">
      <c r="B28" s="179"/>
      <c r="C28" s="180"/>
      <c r="D28" s="180"/>
      <c r="E28" s="180"/>
      <c r="F28" s="180"/>
      <c r="G28" s="180"/>
      <c r="H28" s="180"/>
      <c r="I28" s="180"/>
      <c r="J28" s="180"/>
      <c r="K28" s="181"/>
      <c r="M28" s="187"/>
      <c r="N28" s="188"/>
      <c r="O28" s="188"/>
      <c r="P28" s="188"/>
      <c r="Q28" s="188"/>
      <c r="R28" s="188"/>
      <c r="S28" s="188"/>
      <c r="T28" s="188"/>
      <c r="U28" s="188"/>
      <c r="V28" s="189"/>
    </row>
    <row r="29" spans="2:22" x14ac:dyDescent="0.2">
      <c r="B29" s="179"/>
      <c r="C29" s="180"/>
      <c r="D29" s="180"/>
      <c r="E29" s="180"/>
      <c r="F29" s="180"/>
      <c r="G29" s="180"/>
      <c r="H29" s="180"/>
      <c r="I29" s="180"/>
      <c r="J29" s="180"/>
      <c r="K29" s="181"/>
      <c r="M29" s="187"/>
      <c r="N29" s="188"/>
      <c r="O29" s="188"/>
      <c r="P29" s="188"/>
      <c r="Q29" s="188"/>
      <c r="R29" s="188"/>
      <c r="S29" s="188"/>
      <c r="T29" s="188"/>
      <c r="U29" s="188"/>
      <c r="V29" s="189"/>
    </row>
    <row r="30" spans="2:22" x14ac:dyDescent="0.2">
      <c r="B30" s="179"/>
      <c r="C30" s="180"/>
      <c r="D30" s="180"/>
      <c r="E30" s="180"/>
      <c r="F30" s="180"/>
      <c r="G30" s="180"/>
      <c r="H30" s="180"/>
      <c r="I30" s="180"/>
      <c r="J30" s="180"/>
      <c r="K30" s="181"/>
      <c r="M30" s="187"/>
      <c r="N30" s="188"/>
      <c r="O30" s="188"/>
      <c r="P30" s="188"/>
      <c r="Q30" s="188"/>
      <c r="R30" s="188"/>
      <c r="S30" s="188"/>
      <c r="T30" s="188"/>
      <c r="U30" s="188"/>
      <c r="V30" s="189"/>
    </row>
    <row r="31" spans="2:22" x14ac:dyDescent="0.2">
      <c r="B31" s="179"/>
      <c r="C31" s="180"/>
      <c r="D31" s="180"/>
      <c r="E31" s="180"/>
      <c r="F31" s="180"/>
      <c r="G31" s="180"/>
      <c r="H31" s="180"/>
      <c r="I31" s="180"/>
      <c r="J31" s="180"/>
      <c r="K31" s="181"/>
      <c r="M31" s="187"/>
      <c r="N31" s="188"/>
      <c r="O31" s="188"/>
      <c r="P31" s="188"/>
      <c r="Q31" s="188"/>
      <c r="R31" s="188"/>
      <c r="S31" s="188"/>
      <c r="T31" s="188"/>
      <c r="U31" s="188"/>
      <c r="V31" s="189"/>
    </row>
    <row r="32" spans="2:22" x14ac:dyDescent="0.2">
      <c r="B32" s="179"/>
      <c r="C32" s="180"/>
      <c r="D32" s="180"/>
      <c r="E32" s="180"/>
      <c r="F32" s="180"/>
      <c r="G32" s="180"/>
      <c r="H32" s="180"/>
      <c r="I32" s="180"/>
      <c r="J32" s="180"/>
      <c r="K32" s="181"/>
      <c r="M32" s="187"/>
      <c r="N32" s="188"/>
      <c r="O32" s="188"/>
      <c r="P32" s="188"/>
      <c r="Q32" s="188"/>
      <c r="R32" s="188"/>
      <c r="S32" s="188"/>
      <c r="T32" s="188"/>
      <c r="U32" s="188"/>
      <c r="V32" s="189"/>
    </row>
    <row r="33" spans="2:22" x14ac:dyDescent="0.2">
      <c r="B33" s="179"/>
      <c r="C33" s="180"/>
      <c r="D33" s="180"/>
      <c r="E33" s="180"/>
      <c r="F33" s="180"/>
      <c r="G33" s="180"/>
      <c r="H33" s="180"/>
      <c r="I33" s="180"/>
      <c r="J33" s="180"/>
      <c r="K33" s="181"/>
      <c r="M33" s="187"/>
      <c r="N33" s="188"/>
      <c r="O33" s="188"/>
      <c r="P33" s="188"/>
      <c r="Q33" s="188"/>
      <c r="R33" s="188"/>
      <c r="S33" s="188"/>
      <c r="T33" s="188"/>
      <c r="U33" s="188"/>
      <c r="V33" s="189"/>
    </row>
    <row r="34" spans="2:22" x14ac:dyDescent="0.2">
      <c r="B34" s="179"/>
      <c r="C34" s="180"/>
      <c r="D34" s="180"/>
      <c r="E34" s="180"/>
      <c r="F34" s="180"/>
      <c r="G34" s="180"/>
      <c r="H34" s="180"/>
      <c r="I34" s="180"/>
      <c r="J34" s="180"/>
      <c r="K34" s="181"/>
      <c r="M34" s="187"/>
      <c r="N34" s="188"/>
      <c r="O34" s="188"/>
      <c r="P34" s="188"/>
      <c r="Q34" s="188"/>
      <c r="R34" s="188"/>
      <c r="S34" s="188"/>
      <c r="T34" s="188"/>
      <c r="U34" s="188"/>
      <c r="V34" s="189"/>
    </row>
    <row r="35" spans="2:22" x14ac:dyDescent="0.2">
      <c r="B35" s="179"/>
      <c r="C35" s="180"/>
      <c r="D35" s="180"/>
      <c r="E35" s="180"/>
      <c r="F35" s="180"/>
      <c r="G35" s="180"/>
      <c r="H35" s="180"/>
      <c r="I35" s="180"/>
      <c r="J35" s="180"/>
      <c r="K35" s="181"/>
      <c r="M35" s="187"/>
      <c r="N35" s="188"/>
      <c r="O35" s="188"/>
      <c r="P35" s="188"/>
      <c r="Q35" s="188"/>
      <c r="R35" s="188"/>
      <c r="S35" s="188"/>
      <c r="T35" s="188"/>
      <c r="U35" s="188"/>
      <c r="V35" s="189"/>
    </row>
    <row r="36" spans="2:22" x14ac:dyDescent="0.2">
      <c r="B36" s="179"/>
      <c r="C36" s="180"/>
      <c r="D36" s="180"/>
      <c r="E36" s="180"/>
      <c r="F36" s="180"/>
      <c r="G36" s="180"/>
      <c r="H36" s="180"/>
      <c r="I36" s="180"/>
      <c r="J36" s="180"/>
      <c r="K36" s="181"/>
      <c r="M36" s="187"/>
      <c r="N36" s="188"/>
      <c r="O36" s="188"/>
      <c r="P36" s="188"/>
      <c r="Q36" s="188"/>
      <c r="R36" s="188"/>
      <c r="S36" s="188"/>
      <c r="T36" s="188"/>
      <c r="U36" s="188"/>
      <c r="V36" s="189"/>
    </row>
    <row r="37" spans="2:22" x14ac:dyDescent="0.2">
      <c r="B37" s="179"/>
      <c r="C37" s="180"/>
      <c r="D37" s="180"/>
      <c r="E37" s="180"/>
      <c r="F37" s="180"/>
      <c r="G37" s="180"/>
      <c r="H37" s="180"/>
      <c r="I37" s="180"/>
      <c r="J37" s="180"/>
      <c r="K37" s="181"/>
      <c r="M37" s="187"/>
      <c r="N37" s="188"/>
      <c r="O37" s="188"/>
      <c r="P37" s="188"/>
      <c r="Q37" s="188"/>
      <c r="R37" s="188"/>
      <c r="S37" s="188"/>
      <c r="T37" s="188"/>
      <c r="U37" s="188"/>
      <c r="V37" s="189"/>
    </row>
    <row r="38" spans="2:22" x14ac:dyDescent="0.2">
      <c r="B38" s="179"/>
      <c r="C38" s="180"/>
      <c r="D38" s="180"/>
      <c r="E38" s="180"/>
      <c r="F38" s="180"/>
      <c r="G38" s="180"/>
      <c r="H38" s="180"/>
      <c r="I38" s="180"/>
      <c r="J38" s="180"/>
      <c r="K38" s="181"/>
      <c r="M38" s="187"/>
      <c r="N38" s="188"/>
      <c r="O38" s="188"/>
      <c r="P38" s="188"/>
      <c r="Q38" s="188"/>
      <c r="R38" s="188"/>
      <c r="S38" s="188"/>
      <c r="T38" s="188"/>
      <c r="U38" s="188"/>
      <c r="V38" s="189"/>
    </row>
    <row r="39" spans="2:22" x14ac:dyDescent="0.2">
      <c r="B39" s="179"/>
      <c r="C39" s="180"/>
      <c r="D39" s="180"/>
      <c r="E39" s="180"/>
      <c r="F39" s="180"/>
      <c r="G39" s="180"/>
      <c r="H39" s="180"/>
      <c r="I39" s="180"/>
      <c r="J39" s="180"/>
      <c r="K39" s="181"/>
      <c r="M39" s="187"/>
      <c r="N39" s="188"/>
      <c r="O39" s="188"/>
      <c r="P39" s="188"/>
      <c r="Q39" s="188"/>
      <c r="R39" s="188"/>
      <c r="S39" s="188"/>
      <c r="T39" s="188"/>
      <c r="U39" s="188"/>
      <c r="V39" s="189"/>
    </row>
    <row r="40" spans="2:22" x14ac:dyDescent="0.2">
      <c r="B40" s="179"/>
      <c r="C40" s="180"/>
      <c r="D40" s="180"/>
      <c r="E40" s="180"/>
      <c r="F40" s="180"/>
      <c r="G40" s="180"/>
      <c r="H40" s="180"/>
      <c r="I40" s="180"/>
      <c r="J40" s="180"/>
      <c r="K40" s="181"/>
      <c r="M40" s="187"/>
      <c r="N40" s="188"/>
      <c r="O40" s="188"/>
      <c r="P40" s="188"/>
      <c r="Q40" s="188"/>
      <c r="R40" s="188"/>
      <c r="S40" s="188"/>
      <c r="T40" s="188"/>
      <c r="U40" s="188"/>
      <c r="V40" s="189"/>
    </row>
    <row r="41" spans="2:22" x14ac:dyDescent="0.2">
      <c r="B41" s="179"/>
      <c r="C41" s="180"/>
      <c r="D41" s="180"/>
      <c r="E41" s="180"/>
      <c r="F41" s="180"/>
      <c r="G41" s="180"/>
      <c r="H41" s="180"/>
      <c r="I41" s="180"/>
      <c r="J41" s="180"/>
      <c r="K41" s="181"/>
      <c r="M41" s="187"/>
      <c r="N41" s="188"/>
      <c r="O41" s="188"/>
      <c r="P41" s="188"/>
      <c r="Q41" s="188"/>
      <c r="R41" s="188"/>
      <c r="S41" s="188"/>
      <c r="T41" s="188"/>
      <c r="U41" s="188"/>
      <c r="V41" s="189"/>
    </row>
    <row r="42" spans="2:22" x14ac:dyDescent="0.2">
      <c r="B42" s="179"/>
      <c r="C42" s="180"/>
      <c r="D42" s="180"/>
      <c r="E42" s="180"/>
      <c r="F42" s="180"/>
      <c r="G42" s="180"/>
      <c r="H42" s="180"/>
      <c r="I42" s="180"/>
      <c r="J42" s="180"/>
      <c r="K42" s="181"/>
      <c r="M42" s="187"/>
      <c r="N42" s="188"/>
      <c r="O42" s="188"/>
      <c r="P42" s="188"/>
      <c r="Q42" s="188"/>
      <c r="R42" s="188"/>
      <c r="S42" s="188"/>
      <c r="T42" s="188"/>
      <c r="U42" s="188"/>
      <c r="V42" s="189"/>
    </row>
    <row r="43" spans="2:22" x14ac:dyDescent="0.2">
      <c r="B43" s="179"/>
      <c r="C43" s="180"/>
      <c r="D43" s="180"/>
      <c r="E43" s="180"/>
      <c r="F43" s="180"/>
      <c r="G43" s="180"/>
      <c r="H43" s="180"/>
      <c r="I43" s="180"/>
      <c r="J43" s="180"/>
      <c r="K43" s="181"/>
      <c r="M43" s="187"/>
      <c r="N43" s="188"/>
      <c r="O43" s="188"/>
      <c r="P43" s="188"/>
      <c r="Q43" s="188"/>
      <c r="R43" s="188"/>
      <c r="S43" s="188"/>
      <c r="T43" s="188"/>
      <c r="U43" s="188"/>
      <c r="V43" s="189"/>
    </row>
    <row r="44" spans="2:22" x14ac:dyDescent="0.2">
      <c r="B44" s="179"/>
      <c r="C44" s="180"/>
      <c r="D44" s="180"/>
      <c r="E44" s="180"/>
      <c r="F44" s="180"/>
      <c r="G44" s="180"/>
      <c r="H44" s="180"/>
      <c r="I44" s="180"/>
      <c r="J44" s="180"/>
      <c r="K44" s="181"/>
      <c r="M44" s="187"/>
      <c r="N44" s="188"/>
      <c r="O44" s="188"/>
      <c r="P44" s="188"/>
      <c r="Q44" s="188"/>
      <c r="R44" s="188"/>
      <c r="S44" s="188"/>
      <c r="T44" s="188"/>
      <c r="U44" s="188"/>
      <c r="V44" s="189"/>
    </row>
    <row r="45" spans="2:22" x14ac:dyDescent="0.2">
      <c r="B45" s="179"/>
      <c r="C45" s="180"/>
      <c r="D45" s="180"/>
      <c r="E45" s="180"/>
      <c r="F45" s="180"/>
      <c r="G45" s="180"/>
      <c r="H45" s="180"/>
      <c r="I45" s="180"/>
      <c r="J45" s="180"/>
      <c r="K45" s="181"/>
      <c r="M45" s="187"/>
      <c r="N45" s="188"/>
      <c r="O45" s="188"/>
      <c r="P45" s="188"/>
      <c r="Q45" s="188"/>
      <c r="R45" s="188"/>
      <c r="S45" s="188"/>
      <c r="T45" s="188"/>
      <c r="U45" s="188"/>
      <c r="V45" s="189"/>
    </row>
    <row r="46" spans="2:22" x14ac:dyDescent="0.2">
      <c r="B46" s="179"/>
      <c r="C46" s="180"/>
      <c r="D46" s="180"/>
      <c r="E46" s="180"/>
      <c r="F46" s="180"/>
      <c r="G46" s="180"/>
      <c r="H46" s="180"/>
      <c r="I46" s="180"/>
      <c r="J46" s="180"/>
      <c r="K46" s="181"/>
      <c r="M46" s="187"/>
      <c r="N46" s="188"/>
      <c r="O46" s="188"/>
      <c r="P46" s="188"/>
      <c r="Q46" s="188"/>
      <c r="R46" s="188"/>
      <c r="S46" s="188"/>
      <c r="T46" s="188"/>
      <c r="U46" s="188"/>
      <c r="V46" s="189"/>
    </row>
    <row r="47" spans="2:22" x14ac:dyDescent="0.2">
      <c r="B47" s="179"/>
      <c r="C47" s="180"/>
      <c r="D47" s="180"/>
      <c r="E47" s="180"/>
      <c r="F47" s="180"/>
      <c r="G47" s="180"/>
      <c r="H47" s="180"/>
      <c r="I47" s="180"/>
      <c r="J47" s="180"/>
      <c r="K47" s="181"/>
      <c r="M47" s="187"/>
      <c r="N47" s="188"/>
      <c r="O47" s="188"/>
      <c r="P47" s="188"/>
      <c r="Q47" s="188"/>
      <c r="R47" s="188"/>
      <c r="S47" s="188"/>
      <c r="T47" s="188"/>
      <c r="U47" s="188"/>
      <c r="V47" s="189"/>
    </row>
    <row r="48" spans="2:22" x14ac:dyDescent="0.2">
      <c r="B48" s="179"/>
      <c r="C48" s="180"/>
      <c r="D48" s="180"/>
      <c r="E48" s="180"/>
      <c r="F48" s="180"/>
      <c r="G48" s="180"/>
      <c r="H48" s="180"/>
      <c r="I48" s="180"/>
      <c r="J48" s="180"/>
      <c r="K48" s="181"/>
      <c r="M48" s="187"/>
      <c r="N48" s="188"/>
      <c r="O48" s="188"/>
      <c r="P48" s="188"/>
      <c r="Q48" s="188"/>
      <c r="R48" s="188"/>
      <c r="S48" s="188"/>
      <c r="T48" s="188"/>
      <c r="U48" s="188"/>
      <c r="V48" s="189"/>
    </row>
    <row r="49" spans="2:22" x14ac:dyDescent="0.2">
      <c r="B49" s="179"/>
      <c r="C49" s="180"/>
      <c r="D49" s="180"/>
      <c r="E49" s="180"/>
      <c r="F49" s="180"/>
      <c r="G49" s="180"/>
      <c r="H49" s="180"/>
      <c r="I49" s="180"/>
      <c r="J49" s="180"/>
      <c r="K49" s="181"/>
      <c r="M49" s="187"/>
      <c r="N49" s="188"/>
      <c r="O49" s="188"/>
      <c r="P49" s="188"/>
      <c r="Q49" s="188"/>
      <c r="R49" s="188"/>
      <c r="S49" s="188"/>
      <c r="T49" s="188"/>
      <c r="U49" s="188"/>
      <c r="V49" s="189"/>
    </row>
    <row r="50" spans="2:22" x14ac:dyDescent="0.2">
      <c r="B50" s="179"/>
      <c r="C50" s="180"/>
      <c r="D50" s="180"/>
      <c r="E50" s="180"/>
      <c r="F50" s="180"/>
      <c r="G50" s="180"/>
      <c r="H50" s="180"/>
      <c r="I50" s="180"/>
      <c r="J50" s="180"/>
      <c r="K50" s="181"/>
      <c r="M50" s="187"/>
      <c r="N50" s="188"/>
      <c r="O50" s="188"/>
      <c r="P50" s="188"/>
      <c r="Q50" s="188"/>
      <c r="R50" s="188"/>
      <c r="S50" s="188"/>
      <c r="T50" s="188"/>
      <c r="U50" s="188"/>
      <c r="V50" s="189"/>
    </row>
    <row r="51" spans="2:22" x14ac:dyDescent="0.2">
      <c r="B51" s="179"/>
      <c r="C51" s="180"/>
      <c r="D51" s="180"/>
      <c r="E51" s="180"/>
      <c r="F51" s="180"/>
      <c r="G51" s="180"/>
      <c r="H51" s="180"/>
      <c r="I51" s="180"/>
      <c r="J51" s="180"/>
      <c r="K51" s="181"/>
      <c r="M51" s="187"/>
      <c r="N51" s="188"/>
      <c r="O51" s="188"/>
      <c r="P51" s="188"/>
      <c r="Q51" s="188"/>
      <c r="R51" s="188"/>
      <c r="S51" s="188"/>
      <c r="T51" s="188"/>
      <c r="U51" s="188"/>
      <c r="V51" s="189"/>
    </row>
    <row r="52" spans="2:22" x14ac:dyDescent="0.2">
      <c r="B52" s="179"/>
      <c r="C52" s="180"/>
      <c r="D52" s="180"/>
      <c r="E52" s="180"/>
      <c r="F52" s="180"/>
      <c r="G52" s="180"/>
      <c r="H52" s="180"/>
      <c r="I52" s="180"/>
      <c r="J52" s="180"/>
      <c r="K52" s="181"/>
      <c r="M52" s="187"/>
      <c r="N52" s="188"/>
      <c r="O52" s="188"/>
      <c r="P52" s="188"/>
      <c r="Q52" s="188"/>
      <c r="R52" s="188"/>
      <c r="S52" s="188"/>
      <c r="T52" s="188"/>
      <c r="U52" s="188"/>
      <c r="V52" s="189"/>
    </row>
    <row r="53" spans="2:22" x14ac:dyDescent="0.2">
      <c r="B53" s="179"/>
      <c r="C53" s="180"/>
      <c r="D53" s="180"/>
      <c r="E53" s="180"/>
      <c r="F53" s="180"/>
      <c r="G53" s="180"/>
      <c r="H53" s="180"/>
      <c r="I53" s="180"/>
      <c r="J53" s="180"/>
      <c r="K53" s="181"/>
      <c r="M53" s="187"/>
      <c r="N53" s="188"/>
      <c r="O53" s="188"/>
      <c r="P53" s="188"/>
      <c r="Q53" s="188"/>
      <c r="R53" s="188"/>
      <c r="S53" s="188"/>
      <c r="T53" s="188"/>
      <c r="U53" s="188"/>
      <c r="V53" s="189"/>
    </row>
    <row r="54" spans="2:22" ht="17" thickBot="1" x14ac:dyDescent="0.25">
      <c r="B54" s="182"/>
      <c r="C54" s="183"/>
      <c r="D54" s="183"/>
      <c r="E54" s="183"/>
      <c r="F54" s="183"/>
      <c r="G54" s="183"/>
      <c r="H54" s="183"/>
      <c r="I54" s="183"/>
      <c r="J54" s="183"/>
      <c r="K54" s="184"/>
      <c r="M54" s="190"/>
      <c r="N54" s="191"/>
      <c r="O54" s="191"/>
      <c r="P54" s="191"/>
      <c r="Q54" s="191"/>
      <c r="R54" s="191"/>
      <c r="S54" s="191"/>
      <c r="T54" s="191"/>
      <c r="U54" s="191"/>
      <c r="V54" s="192"/>
    </row>
  </sheetData>
  <mergeCells count="2">
    <mergeCell ref="B2:K54"/>
    <mergeCell ref="M2:V54"/>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BEAE-27F4-46EB-860E-CF0FFE1892FD}">
  <dimension ref="B2:E8"/>
  <sheetViews>
    <sheetView workbookViewId="0">
      <selection activeCell="B1" sqref="B1"/>
    </sheetView>
  </sheetViews>
  <sheetFormatPr baseColWidth="10" defaultRowHeight="13" x14ac:dyDescent="0.2"/>
  <cols>
    <col min="1" max="1" width="10.83203125" style="88"/>
    <col min="2" max="2" width="28.6640625" style="88" customWidth="1"/>
    <col min="3" max="3" width="35.5" style="88" customWidth="1"/>
    <col min="4" max="4" width="35.6640625" style="88" customWidth="1"/>
    <col min="5" max="5" width="26.83203125" style="88" customWidth="1"/>
    <col min="6" max="16384" width="10.83203125" style="88"/>
  </cols>
  <sheetData>
    <row r="2" spans="2:5" x14ac:dyDescent="0.2">
      <c r="B2" s="90" t="s">
        <v>124</v>
      </c>
      <c r="C2" s="90" t="s">
        <v>111</v>
      </c>
      <c r="D2" s="90" t="s">
        <v>18</v>
      </c>
      <c r="E2" s="90" t="s">
        <v>110</v>
      </c>
    </row>
    <row r="3" spans="2:5" x14ac:dyDescent="0.2">
      <c r="B3" s="88" t="s">
        <v>126</v>
      </c>
      <c r="C3" s="89" t="s">
        <v>82</v>
      </c>
      <c r="D3" s="89" t="s">
        <v>96</v>
      </c>
      <c r="E3" s="88" t="s">
        <v>108</v>
      </c>
    </row>
    <row r="4" spans="2:5" x14ac:dyDescent="0.2">
      <c r="B4" s="88" t="s">
        <v>122</v>
      </c>
      <c r="C4" s="89" t="s">
        <v>112</v>
      </c>
      <c r="D4" s="89" t="s">
        <v>116</v>
      </c>
      <c r="E4" s="88" t="s">
        <v>97</v>
      </c>
    </row>
    <row r="5" spans="2:5" x14ac:dyDescent="0.2">
      <c r="B5" s="88" t="s">
        <v>123</v>
      </c>
      <c r="C5" s="89" t="s">
        <v>113</v>
      </c>
      <c r="D5" s="89" t="s">
        <v>95</v>
      </c>
      <c r="E5" s="88" t="s">
        <v>109</v>
      </c>
    </row>
    <row r="6" spans="2:5" x14ac:dyDescent="0.2">
      <c r="B6" s="88" t="s">
        <v>125</v>
      </c>
      <c r="C6" s="89" t="s">
        <v>114</v>
      </c>
      <c r="D6" s="89" t="s">
        <v>117</v>
      </c>
      <c r="E6" s="88" t="s">
        <v>92</v>
      </c>
    </row>
    <row r="7" spans="2:5" x14ac:dyDescent="0.2">
      <c r="C7" s="89" t="s">
        <v>115</v>
      </c>
      <c r="D7" s="89" t="s">
        <v>83</v>
      </c>
      <c r="E7" s="88" t="s">
        <v>84</v>
      </c>
    </row>
    <row r="8" spans="2:5" x14ac:dyDescent="0.2">
      <c r="D8" s="89"/>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44335FE0F82644ACCA35DC5FCE6974" ma:contentTypeVersion="18" ma:contentTypeDescription="Create a new document." ma:contentTypeScope="" ma:versionID="acd93dfa50f8ab0acb64ab5366c39ec8">
  <xsd:schema xmlns:xsd="http://www.w3.org/2001/XMLSchema" xmlns:xs="http://www.w3.org/2001/XMLSchema" xmlns:p="http://schemas.microsoft.com/office/2006/metadata/properties" xmlns:ns2="21477fee-e84c-4143-a229-4438e2a13069" xmlns:ns3="d66761fa-c211-4dc5-a48f-0965a675289c" targetNamespace="http://schemas.microsoft.com/office/2006/metadata/properties" ma:root="true" ma:fieldsID="39ed7a8823c66f63ce9bdcbcb228b2db" ns2:_="" ns3:_="">
    <xsd:import namespace="21477fee-e84c-4143-a229-4438e2a13069"/>
    <xsd:import namespace="d66761fa-c211-4dc5-a48f-0965a675289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477fee-e84c-4143-a229-4438e2a1306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9c8ecd08-63a3-4459-b78d-abee5e66fca6}" ma:internalName="TaxCatchAll" ma:showField="CatchAllData" ma:web="21477fee-e84c-4143-a229-4438e2a130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66761fa-c211-4dc5-a48f-0965a675289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f122c5a-3ecd-4a3a-a02b-38b97fd7415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dexed="true"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6761fa-c211-4dc5-a48f-0965a675289c">
      <Terms xmlns="http://schemas.microsoft.com/office/infopath/2007/PartnerControls"/>
    </lcf76f155ced4ddcb4097134ff3c332f>
    <TaxCatchAll xmlns="21477fee-e84c-4143-a229-4438e2a13069" xsi:nil="true"/>
  </documentManagement>
</p:properties>
</file>

<file path=customXml/itemProps1.xml><?xml version="1.0" encoding="utf-8"?>
<ds:datastoreItem xmlns:ds="http://schemas.openxmlformats.org/officeDocument/2006/customXml" ds:itemID="{D1B7CBA3-9209-4F8E-A34E-2D05701E9EBE}">
  <ds:schemaRefs>
    <ds:schemaRef ds:uri="http://schemas.microsoft.com/sharepoint/v3/contenttype/forms"/>
  </ds:schemaRefs>
</ds:datastoreItem>
</file>

<file path=customXml/itemProps2.xml><?xml version="1.0" encoding="utf-8"?>
<ds:datastoreItem xmlns:ds="http://schemas.openxmlformats.org/officeDocument/2006/customXml" ds:itemID="{E455B6AA-692D-4765-B9D9-13EA13FE5F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477fee-e84c-4143-a229-4438e2a13069"/>
    <ds:schemaRef ds:uri="d66761fa-c211-4dc5-a48f-0965a67528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8617A6-7780-4BE0-804B-16EA53CBD755}">
  <ds:schemaRefs>
    <ds:schemaRef ds:uri="http://purl.org/dc/terms/"/>
    <ds:schemaRef ds:uri="http://purl.org/dc/elements/1.1/"/>
    <ds:schemaRef ds:uri="http://purl.org/dc/dcmitype/"/>
    <ds:schemaRef ds:uri="http://schemas.microsoft.com/office/infopath/2007/PartnerControls"/>
    <ds:schemaRef ds:uri="21477fee-e84c-4143-a229-4438e2a13069"/>
    <ds:schemaRef ds:uri="http://www.w3.org/XML/1998/namespace"/>
    <ds:schemaRef ds:uri="http://schemas.openxmlformats.org/package/2006/metadata/core-properties"/>
    <ds:schemaRef ds:uri="http://schemas.microsoft.com/office/2006/documentManagement/types"/>
    <ds:schemaRef ds:uri="d66761fa-c211-4dc5-a48f-0965a675289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Anleitung</vt:lpstr>
      <vt:lpstr>Dashboard</vt:lpstr>
      <vt:lpstr>Bewertung</vt:lpstr>
      <vt:lpstr>KI-Prompts</vt:lpstr>
      <vt:lpstr>Kategorien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Fynn Hauschke</dc:creator>
  <cp:keywords/>
  <dc:description/>
  <cp:lastModifiedBy>Fritz Trienekens</cp:lastModifiedBy>
  <cp:revision/>
  <dcterms:created xsi:type="dcterms:W3CDTF">2026-01-21T10:20:39Z</dcterms:created>
  <dcterms:modified xsi:type="dcterms:W3CDTF">2026-02-25T12:58:44Z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0x010100F044335FE0F82644ACCA35DC5FCE6974</vt:lpwstr>
  </property>
  <property fmtid="{D5CDD505-2E9C-101B-9397-08002B2CF9AE}" pid="3" name="MediaServiceImageTags">
    <vt:lpwstr/>
  </property>
</Properties>
</file>